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4000" windowHeight="14000"/>
  </bookViews>
  <sheets>
    <sheet name="API价格总表" sheetId="1" r:id="rId1"/>
    <sheet name="数据来源与证据" sheetId="2" r:id="rId2"/>
    <sheet name="已核验调价证据" sheetId="3" r:id="rId3"/>
    <sheet name="口径说明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4">
    <numFmt numFmtId="164" formatCode="$0.00######"/>
    <numFmt numFmtId="165" formatCode="yyyy-mm-dd"/>
    <numFmt numFmtId="166" formatCode="yyyy-mm-dd hh:mm"/>
    <numFmt numFmtId="167" formatCode="0.0000%"/>
  </numFmts>
  <fonts count="5">
    <font>
      <sz val="11"/>
      <name val="Calibri"/>
      <family val="2"/>
    </font>
    <font>
      <b/>
      <color rgb="FF101828"/>
      <sz val="11"/>
      <name val="Calibri"/>
    </font>
    <font>
      <b/>
      <color rgb="FFFFFFFF"/>
      <sz val="16"/>
      <name val="Calibri"/>
    </font>
    <font>
      <i/>
      <color rgb="FF475467"/>
      <sz val="11"/>
      <name val="Calibri"/>
    </font>
    <font>
      <color rgb="FF7A5C00"/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FFF8E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E8F5E9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FF3CD"/>
        <bgColor indexed="64"/>
      </patternFill>
    </fill>
    <fill>
      <patternFill patternType="solid">
        <fgColor rgb="FF34495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7F8C8D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Alignment="1">
      <alignment vertical="center" wrapText="1"/>
    </xf>
    <xf numFmtId="0" fontId="0" fillId="0" borderId="0" xfId="0" applyAlignment="1">
      <alignment vertical="center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0" xfId="0" applyAlignment="1">
      <alignment vertical="center"/>
    </xf>
    <xf numFmtId="165" fontId="0" fillId="3" borderId="0" xfId="0" applyNumberFormat="1" applyAlignment="1">
      <alignment horizontal="center" vertical="center"/>
    </xf>
    <xf numFmtId="164" fontId="0" fillId="3" borderId="0" xfId="0" applyNumberFormat="1" applyAlignment="1">
      <alignment horizontal="right" vertical="center"/>
    </xf>
    <xf numFmtId="0" fontId="0" fillId="3" borderId="0" xfId="0" applyAlignment="1">
      <alignment horizontal="center" vertical="center"/>
    </xf>
    <xf numFmtId="0" fontId="0" fillId="3" borderId="0" xfId="0" applyAlignment="1">
      <alignment vertical="center" wrapText="1"/>
    </xf>
    <xf numFmtId="164" fontId="4" fillId="4" borderId="0" xfId="0" applyNumberFormat="1" applyAlignment="1">
      <alignment horizontal="right" vertical="center"/>
    </xf>
    <xf numFmtId="0" fontId="1" fillId="5" borderId="1" xfId="0" applyAlignment="1">
      <alignment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0" fillId="6" borderId="0" xfId="0" applyAlignment="1">
      <alignment horizontal="center" vertical="center"/>
    </xf>
    <xf numFmtId="0" fontId="0" fillId="3" borderId="0" xfId="0" applyAlignment="1">
      <alignment horizontal="center" vertical="center"/>
    </xf>
    <xf numFmtId="0" fontId="0" fillId="7" borderId="0" xfId="0" applyAlignment="1">
      <alignment horizontal="center" vertical="center"/>
    </xf>
    <xf numFmtId="0" fontId="1" fillId="8" borderId="1" xfId="0" applyAlignment="1">
      <alignment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0" fontId="2" fillId="9" borderId="0" xfId="0" applyAlignment="1">
      <alignment vertical="center"/>
    </xf>
    <xf numFmtId="0" fontId="3" fillId="0" borderId="0" xfId="0" applyAlignment="1">
      <alignment vertical="center" wrapText="1"/>
    </xf>
    <xf numFmtId="0" fontId="1" fillId="5" borderId="0" xfId="0" applyAlignment="1">
      <alignment vertical="center"/>
    </xf>
    <xf numFmtId="0" fontId="0" fillId="0" borderId="0" xfId="0" applyAlignment="1">
      <alignment vertical="center" wrapText="1"/>
    </xf>
    <xf numFmtId="0" fontId="1" fillId="5" borderId="1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Alignment="1">
      <alignment horizontal="center" vertical="center"/>
    </xf>
    <xf numFmtId="0" fontId="0" fillId="3" borderId="0" xfId="0" applyAlignment="1">
      <alignment horizontal="center" vertical="center"/>
    </xf>
    <xf numFmtId="0" fontId="0" fillId="7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Light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APIPriceHistoryTable" displayName="APIPriceHistoryTable" ref="A1:M422" headerRowCount="1">
  <autoFilter ref="A1:M422"/>
  <tableColumns count="13">
    <tableColumn id="1" name="公司"/>
    <tableColumn id="2" name="模型名称"/>
    <tableColumn id="3" name="发布时间"/>
    <tableColumn id="4" name="当前输入价格（未命中缓存）"/>
    <tableColumn id="5" name="当前输入价格（命中缓存）"/>
    <tableColumn id="6" name="当前输出价格"/>
    <tableColumn id="7" name="当前加权价格（命中缓存输入价格：未命中缓存输入价格：输出价格=7:2:1）"/>
    <tableColumn id="8" name="是否存在输入价格（未命中缓存）变动"/>
    <tableColumn id="9" name="输入价格（未命中缓存）具体变动时间及内容"/>
    <tableColumn id="10" name="是否存在输入价格（命中缓存）变动"/>
    <tableColumn id="11" name="输入价格（命中缓存）具体变动时间及内容"/>
    <tableColumn id="12" name="是否存在输出价格变动"/>
    <tableColumn id="13" name="输出价格具体变动时间及内容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PriceEvidenceTable" displayName="PriceEvidenceTable" ref="A1:R422" headerRowCount="1">
  <autoFilter ref="A1:R422"/>
  <tableColumns count="18">
    <tableColumn id="1" name="公司"/>
    <tableColumn id="2" name="模型ID"/>
    <tableColumn id="3" name="模型名称"/>
    <tableColumn id="4" name="在售/历史状态"/>
    <tableColumn id="5" name="发布时间"/>
    <tableColumn id="6" name="发布时间依据"/>
    <tableColumn id="7" name="最早观测时间"/>
    <tableColumn id="8" name="最后观测时间"/>
    <tableColumn id="9" name="价格观测时间"/>
    <tableColumn id="10" name="证据等级"/>
    <tableColumn id="11" name="价格来源类型"/>
    <tableColumn id="12" name="已核验字段"/>
    <tableColumn id="13" name="价格来源URL"/>
    <tableColumn id="14" name="交叉来源URL"/>
    <tableColumn id="15" name="官方发布/模型URL"/>
    <tableColumn id="16" name="官方发布/模型标题"/>
    <tableColumn id="17" name="原始快照路径"/>
    <tableColumn id="18" name="证据说明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VerifiedPriceEventsTable" displayName="VerifiedPriceEventsTable" ref="A1:O15" headerRowCount="1">
  <autoFilter ref="A1:O15"/>
  <tableColumns count="15">
    <tableColumn id="1" name="公司"/>
    <tableColumn id="2" name="总表模型ID"/>
    <tableColumn id="3" name="原事件模型ID"/>
    <tableColumn id="4" name="模型名称"/>
    <tableColumn id="5" name="生效日期"/>
    <tableColumn id="6" name="变动字段"/>
    <tableColumn id="7" name="原价（美元/百万tokens）"/>
    <tableColumn id="8" name="新价（美元/百万tokens）"/>
    <tableColumn id="9" name="涨跌幅"/>
    <tableColumn id="10" name="证据类型"/>
    <tableColumn id="11" name="官方/权威来源URL"/>
    <tableColumn id="12" name="来源标题"/>
    <tableColumn id="13" name="当前价格页URL"/>
    <tableColumn id="14" name="此前价格页URL"/>
    <tableColumn id="15" name="证据说明"/>
  </tableColumns>
  <tableStyleInfo name="TableStyleLight9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2"/>
  <sheetViews>
    <sheetView showGridLines="0" workbookViewId="0">
      <pane xSplit="2" ySplit="1" topLeftCell="C2" activePane="bottomRight" state="frozen"/>
    </sheetView>
  </sheetViews>
  <sheetFormatPr defaultRowHeight="15"/>
  <cols>
    <col min="1" max="1" width="14" customWidth="1"/>
    <col min="2" max="2" width="38" customWidth="1"/>
    <col min="3" max="3" width="13" customWidth="1"/>
    <col min="4" max="4" width="20" customWidth="1"/>
    <col min="5" max="5" width="20" customWidth="1"/>
    <col min="6" max="6" width="20" customWidth="1"/>
    <col min="7" max="7" width="20" customWidth="1"/>
    <col min="8" max="8" width="18" customWidth="1"/>
    <col min="9" max="9" width="40" customWidth="1"/>
    <col min="10" max="10" width="18" customWidth="1"/>
    <col min="11" max="11" width="40" customWidth="1"/>
    <col min="12" max="12" width="18" customWidth="1"/>
    <col min="13" max="13" width="40" customWidth="1"/>
  </cols>
  <sheetData>
    <row r="1" ht="58" customHeight="1">
      <c r="A1" s="1" t="inlineStr">
        <is>
          <t>公司</t>
        </is>
      </c>
      <c r="B1" s="1" t="inlineStr">
        <is>
          <t>模型名称</t>
        </is>
      </c>
      <c r="C1" s="1" t="inlineStr">
        <is>
          <t>发布时间</t>
        </is>
      </c>
      <c r="D1" s="1" t="inlineStr">
        <is>
          <t>当前输入价格（未命中缓存）</t>
        </is>
      </c>
      <c r="E1" s="1" t="inlineStr">
        <is>
          <t>当前输入价格（命中缓存）</t>
        </is>
      </c>
      <c r="F1" s="1" t="inlineStr">
        <is>
          <t>当前输出价格</t>
        </is>
      </c>
      <c r="G1" s="1" t="inlineStr">
        <is>
          <t>当前加权价格（命中缓存输入价格：未命中缓存输入价格：输出价格=7:2:1）</t>
        </is>
      </c>
      <c r="H1" s="1" t="inlineStr">
        <is>
          <t>是否存在输入价格（未命中缓存）变动</t>
        </is>
      </c>
      <c r="I1" s="1" t="inlineStr">
        <is>
          <t>输入价格（未命中缓存）具体变动时间及内容</t>
        </is>
      </c>
      <c r="J1" s="1" t="inlineStr">
        <is>
          <t>是否存在输入价格（命中缓存）变动</t>
        </is>
      </c>
      <c r="K1" s="1" t="inlineStr">
        <is>
          <t>输入价格（命中缓存）具体变动时间及内容</t>
        </is>
      </c>
      <c r="L1" s="1" t="inlineStr">
        <is>
          <t>是否存在输出价格变动</t>
        </is>
      </c>
      <c r="M1" s="1" t="inlineStr">
        <is>
          <t>输出价格具体变动时间及内容</t>
        </is>
      </c>
    </row>
    <row r="2" ht="27" customHeight="1">
      <c r="A2" s="2" t="inlineStr">
        <is>
          <t>OpenAI</t>
        </is>
      </c>
      <c r="B2" s="2" t="inlineStr">
        <is>
          <t>GPT-5.6 Luna Pro</t>
        </is>
      </c>
      <c r="C2" s="3" t="n">
        <v>46212.5</v>
      </c>
      <c r="D2" s="4" t="n">
        <v>0.2</v>
      </c>
      <c r="E2" s="4" t="n">
        <v>0.02</v>
      </c>
      <c r="F2" s="4" t="n">
        <v>1.2</v>
      </c>
      <c r="G2" s="4">
        <f>IF(COUNT(D2:F2)&lt;3,"",E2*0.7+D2*0.2+F2*0.1)</f>
        <v>0.174</v>
      </c>
      <c r="H2" s="5" t="inlineStr">
        <is>
          <t>否</t>
        </is>
      </c>
      <c r="I2" s="6"/>
      <c r="J2" s="5" t="inlineStr">
        <is>
          <t>否</t>
        </is>
      </c>
      <c r="K2" s="6"/>
      <c r="L2" s="5" t="inlineStr">
        <is>
          <t>否</t>
        </is>
      </c>
      <c r="M2" s="6"/>
    </row>
    <row r="3" ht="27" customHeight="1">
      <c r="A3" s="2" t="inlineStr">
        <is>
          <t>OpenAI</t>
        </is>
      </c>
      <c r="B3" s="2" t="inlineStr">
        <is>
          <t>GPT-5.6 Sol Pro</t>
        </is>
      </c>
      <c r="C3" s="3" t="n">
        <v>46212.5</v>
      </c>
      <c r="D3" s="4" t="n">
        <v>2.5</v>
      </c>
      <c r="E3" s="4" t="n">
        <v>0.25</v>
      </c>
      <c r="F3" s="4" t="n">
        <v>15</v>
      </c>
      <c r="G3" s="4">
        <f>IF(COUNT(D3:F3)&lt;3,"",E3*0.7+D3*0.2+F3*0.1)</f>
        <v>2.175</v>
      </c>
      <c r="H3" s="5" t="inlineStr">
        <is>
          <t>否</t>
        </is>
      </c>
      <c r="I3" s="6"/>
      <c r="J3" s="5" t="inlineStr">
        <is>
          <t>否</t>
        </is>
      </c>
      <c r="K3" s="6"/>
      <c r="L3" s="5" t="inlineStr">
        <is>
          <t>否</t>
        </is>
      </c>
      <c r="M3" s="6"/>
    </row>
    <row r="4" ht="27" customHeight="1">
      <c r="A4" s="2" t="inlineStr">
        <is>
          <t>OpenAI</t>
        </is>
      </c>
      <c r="B4" s="2" t="inlineStr">
        <is>
          <t>GPT-5.6 Terra Pro</t>
        </is>
      </c>
      <c r="C4" s="3" t="n">
        <v>46212.5</v>
      </c>
      <c r="D4" s="4" t="n">
        <v>2</v>
      </c>
      <c r="E4" s="4" t="n">
        <v>0.2</v>
      </c>
      <c r="F4" s="4" t="n">
        <v>12</v>
      </c>
      <c r="G4" s="4">
        <f>IF(COUNT(D4:F4)&lt;3,"",E4*0.7+D4*0.2+F4*0.1)</f>
        <v>1.74</v>
      </c>
      <c r="H4" s="5" t="inlineStr">
        <is>
          <t>否</t>
        </is>
      </c>
      <c r="I4" s="6"/>
      <c r="J4" s="5" t="inlineStr">
        <is>
          <t>否</t>
        </is>
      </c>
      <c r="K4" s="6"/>
      <c r="L4" s="5" t="inlineStr">
        <is>
          <t>否</t>
        </is>
      </c>
      <c r="M4" s="6"/>
    </row>
    <row r="5" ht="36" customHeight="1">
      <c r="A5" s="7" t="inlineStr">
        <is>
          <t>OpenAI</t>
        </is>
      </c>
      <c r="B5" s="7" t="inlineStr">
        <is>
          <t>GPT-5.6-Luna</t>
        </is>
      </c>
      <c r="C5" s="8" t="n">
        <v>46212.5</v>
      </c>
      <c r="D5" s="9" t="n">
        <v>0.2</v>
      </c>
      <c r="E5" s="9" t="n">
        <v>0.02</v>
      </c>
      <c r="F5" s="9" t="n">
        <v>1.2</v>
      </c>
      <c r="G5" s="9">
        <f>IF(COUNT(D5:F5)&lt;3,"",E5*0.7+D5*0.2+F5*0.1)</f>
        <v>0.174</v>
      </c>
      <c r="H5" s="10" t="inlineStr">
        <is>
          <t>是</t>
        </is>
      </c>
      <c r="I5" s="11" t="inlineStr">
        <is>
          <t>2026年-07月-30日，下调80%至0.2美元</t>
        </is>
      </c>
      <c r="J5" s="10" t="inlineStr">
        <is>
          <t>是</t>
        </is>
      </c>
      <c r="K5" s="11" t="inlineStr">
        <is>
          <t>2026年-07月-30日，下调80%至0.02美元</t>
        </is>
      </c>
      <c r="L5" s="10" t="inlineStr">
        <is>
          <t>是</t>
        </is>
      </c>
      <c r="M5" s="11" t="inlineStr">
        <is>
          <t>2026年-07月-30日，下调80%至1.2美元</t>
        </is>
      </c>
    </row>
    <row r="6" ht="27" customHeight="1">
      <c r="A6" s="2" t="inlineStr">
        <is>
          <t>OpenAI</t>
        </is>
      </c>
      <c r="B6" s="2" t="inlineStr">
        <is>
          <t>GPT-5.6-Sol</t>
        </is>
      </c>
      <c r="C6" s="3" t="n">
        <v>46212.5</v>
      </c>
      <c r="D6" s="4" t="n">
        <v>5</v>
      </c>
      <c r="E6" s="4" t="n">
        <v>0.5</v>
      </c>
      <c r="F6" s="4" t="n">
        <v>30</v>
      </c>
      <c r="G6" s="4">
        <f>IF(COUNT(D6:F6)&lt;3,"",E6*0.7+D6*0.2+F6*0.1)</f>
        <v>4.35</v>
      </c>
      <c r="H6" s="5" t="inlineStr">
        <is>
          <t>否</t>
        </is>
      </c>
      <c r="I6" s="6"/>
      <c r="J6" s="5" t="inlineStr">
        <is>
          <t>否</t>
        </is>
      </c>
      <c r="K6" s="6"/>
      <c r="L6" s="5" t="inlineStr">
        <is>
          <t>否</t>
        </is>
      </c>
      <c r="M6" s="6"/>
    </row>
    <row r="7" ht="36" customHeight="1">
      <c r="A7" s="7" t="inlineStr">
        <is>
          <t>OpenAI</t>
        </is>
      </c>
      <c r="B7" s="7" t="inlineStr">
        <is>
          <t>GPT-5.6-Terra</t>
        </is>
      </c>
      <c r="C7" s="8" t="n">
        <v>46212.5</v>
      </c>
      <c r="D7" s="9" t="n">
        <v>2</v>
      </c>
      <c r="E7" s="9" t="n">
        <v>0.2</v>
      </c>
      <c r="F7" s="9" t="n">
        <v>12</v>
      </c>
      <c r="G7" s="9">
        <f>IF(COUNT(D7:F7)&lt;3,"",E7*0.7+D7*0.2+F7*0.1)</f>
        <v>1.74</v>
      </c>
      <c r="H7" s="10" t="inlineStr">
        <is>
          <t>是</t>
        </is>
      </c>
      <c r="I7" s="11" t="inlineStr">
        <is>
          <t>2026年-07月-30日，下调20%至2美元</t>
        </is>
      </c>
      <c r="J7" s="10" t="inlineStr">
        <is>
          <t>是</t>
        </is>
      </c>
      <c r="K7" s="11" t="inlineStr">
        <is>
          <t>2026年-07月-30日，下调20%至0.2美元</t>
        </is>
      </c>
      <c r="L7" s="10" t="inlineStr">
        <is>
          <t>是</t>
        </is>
      </c>
      <c r="M7" s="11" t="inlineStr">
        <is>
          <t>2026年-07月-30日，下调20%至12美元</t>
        </is>
      </c>
    </row>
    <row r="8" ht="27" customHeight="1">
      <c r="A8" s="2" t="inlineStr">
        <is>
          <t>OpenAI</t>
        </is>
      </c>
      <c r="B8" s="2" t="inlineStr">
        <is>
          <t>GPT Chat Latest</t>
        </is>
      </c>
      <c r="C8" s="3" t="n">
        <v>46147.5</v>
      </c>
      <c r="D8" s="4" t="n">
        <v>5</v>
      </c>
      <c r="E8" s="4" t="n">
        <v>0.5</v>
      </c>
      <c r="F8" s="4" t="n">
        <v>30</v>
      </c>
      <c r="G8" s="4">
        <f>IF(COUNT(D8:F8)&lt;3,"",E8*0.7+D8*0.2+F8*0.1)</f>
        <v>4.35</v>
      </c>
      <c r="H8" s="5" t="inlineStr">
        <is>
          <t>否</t>
        </is>
      </c>
      <c r="I8" s="6"/>
      <c r="J8" s="5" t="inlineStr">
        <is>
          <t>否</t>
        </is>
      </c>
      <c r="K8" s="6"/>
      <c r="L8" s="5" t="inlineStr">
        <is>
          <t>否</t>
        </is>
      </c>
      <c r="M8" s="6"/>
    </row>
    <row r="9" ht="27" customHeight="1">
      <c r="A9" s="2" t="inlineStr">
        <is>
          <t>OpenAI</t>
        </is>
      </c>
      <c r="B9" s="2" t="inlineStr">
        <is>
          <t>GPT-5.5</t>
        </is>
      </c>
      <c r="C9" s="3" t="n">
        <v>46136.5</v>
      </c>
      <c r="D9" s="4" t="n">
        <v>5</v>
      </c>
      <c r="E9" s="4" t="n">
        <v>0.5</v>
      </c>
      <c r="F9" s="4" t="n">
        <v>30</v>
      </c>
      <c r="G9" s="4">
        <f>IF(COUNT(D9:F9)&lt;3,"",E9*0.7+D9*0.2+F9*0.1)</f>
        <v>4.35</v>
      </c>
      <c r="H9" s="5" t="inlineStr">
        <is>
          <t>否</t>
        </is>
      </c>
      <c r="I9" s="6"/>
      <c r="J9" s="5" t="inlineStr">
        <is>
          <t>否</t>
        </is>
      </c>
      <c r="K9" s="6"/>
      <c r="L9" s="5" t="inlineStr">
        <is>
          <t>否</t>
        </is>
      </c>
      <c r="M9" s="6"/>
    </row>
    <row r="10" ht="27" customHeight="1">
      <c r="A10" s="2" t="inlineStr">
        <is>
          <t>OpenAI</t>
        </is>
      </c>
      <c r="B10" s="2" t="inlineStr">
        <is>
          <t>GPT-5.5 Pro</t>
        </is>
      </c>
      <c r="C10" s="3" t="n">
        <v>46136.5</v>
      </c>
      <c r="D10" s="4" t="n">
        <v>30</v>
      </c>
      <c r="E10" s="12" t="n">
        <v>7.79625</v>
      </c>
      <c r="F10" s="4" t="n">
        <v>180</v>
      </c>
      <c r="G10" s="4">
        <f>IF(COUNT(D10:F10)&lt;3,"",E10*0.7+D10*0.2+F10*0.1)</f>
        <v>29.457375</v>
      </c>
      <c r="H10" s="5" t="inlineStr">
        <is>
          <t>否</t>
        </is>
      </c>
      <c r="I10" s="6"/>
      <c r="J10" s="5" t="inlineStr">
        <is>
          <t>否</t>
        </is>
      </c>
      <c r="K10" s="6"/>
      <c r="L10" s="5" t="inlineStr">
        <is>
          <t>否</t>
        </is>
      </c>
      <c r="M10" s="6"/>
    </row>
    <row r="11" ht="27" customHeight="1">
      <c r="A11" s="2" t="inlineStr">
        <is>
          <t>OpenAI</t>
        </is>
      </c>
      <c r="B11" s="2" t="inlineStr">
        <is>
          <t>GPT-5.4 Image 2</t>
        </is>
      </c>
      <c r="C11" s="3" t="n">
        <v>46133.5</v>
      </c>
      <c r="D11" s="4" t="n">
        <v>8</v>
      </c>
      <c r="E11" s="4" t="n">
        <v>2</v>
      </c>
      <c r="F11" s="4" t="n">
        <v>15</v>
      </c>
      <c r="G11" s="4">
        <f>IF(COUNT(D11:F11)&lt;3,"",E11*0.7+D11*0.2+F11*0.1)</f>
        <v>4.5</v>
      </c>
      <c r="H11" s="5" t="inlineStr">
        <is>
          <t>否</t>
        </is>
      </c>
      <c r="I11" s="6"/>
      <c r="J11" s="5" t="inlineStr">
        <is>
          <t>否</t>
        </is>
      </c>
      <c r="K11" s="6"/>
      <c r="L11" s="5" t="inlineStr">
        <is>
          <t>否</t>
        </is>
      </c>
      <c r="M11" s="6"/>
    </row>
    <row r="12" ht="27" customHeight="1">
      <c r="A12" s="2" t="inlineStr">
        <is>
          <t>OpenAI</t>
        </is>
      </c>
      <c r="B12" s="2" t="inlineStr">
        <is>
          <t>GPT-5.4 Mini</t>
        </is>
      </c>
      <c r="C12" s="3" t="n">
        <v>46098.5</v>
      </c>
      <c r="D12" s="4" t="n">
        <v>0.75</v>
      </c>
      <c r="E12" s="4" t="n">
        <v>0.075</v>
      </c>
      <c r="F12" s="4" t="n">
        <v>4.5</v>
      </c>
      <c r="G12" s="4">
        <f>IF(COUNT(D12:F12)&lt;3,"",E12*0.7+D12*0.2+F12*0.1)</f>
        <v>0.6525</v>
      </c>
      <c r="H12" s="5" t="inlineStr">
        <is>
          <t>否</t>
        </is>
      </c>
      <c r="I12" s="6"/>
      <c r="J12" s="5" t="inlineStr">
        <is>
          <t>否</t>
        </is>
      </c>
      <c r="K12" s="6"/>
      <c r="L12" s="5" t="inlineStr">
        <is>
          <t>否</t>
        </is>
      </c>
      <c r="M12" s="6"/>
    </row>
    <row r="13" ht="27" customHeight="1">
      <c r="A13" s="2" t="inlineStr">
        <is>
          <t>OpenAI</t>
        </is>
      </c>
      <c r="B13" s="2" t="inlineStr">
        <is>
          <t>GPT-5.4 Nano</t>
        </is>
      </c>
      <c r="C13" s="3" t="n">
        <v>46098.5</v>
      </c>
      <c r="D13" s="4" t="n">
        <v>0.2</v>
      </c>
      <c r="E13" s="4" t="n">
        <v>0.02</v>
      </c>
      <c r="F13" s="4" t="n">
        <v>1.25</v>
      </c>
      <c r="G13" s="4">
        <f>IF(COUNT(D13:F13)&lt;3,"",E13*0.7+D13*0.2+F13*0.1)</f>
        <v>0.179</v>
      </c>
      <c r="H13" s="5" t="inlineStr">
        <is>
          <t>否</t>
        </is>
      </c>
      <c r="I13" s="6"/>
      <c r="J13" s="5" t="inlineStr">
        <is>
          <t>否</t>
        </is>
      </c>
      <c r="K13" s="6"/>
      <c r="L13" s="5" t="inlineStr">
        <is>
          <t>否</t>
        </is>
      </c>
      <c r="M13" s="6"/>
    </row>
    <row r="14" ht="27" customHeight="1">
      <c r="A14" s="2" t="inlineStr">
        <is>
          <t>OpenAI</t>
        </is>
      </c>
      <c r="B14" s="2" t="inlineStr">
        <is>
          <t>GPT-5.4</t>
        </is>
      </c>
      <c r="C14" s="3" t="n">
        <v>46086.5</v>
      </c>
      <c r="D14" s="4" t="n">
        <v>2.5</v>
      </c>
      <c r="E14" s="4" t="n">
        <v>0.25</v>
      </c>
      <c r="F14" s="4" t="n">
        <v>15</v>
      </c>
      <c r="G14" s="4">
        <f>IF(COUNT(D14:F14)&lt;3,"",E14*0.7+D14*0.2+F14*0.1)</f>
        <v>2.175</v>
      </c>
      <c r="H14" s="5" t="inlineStr">
        <is>
          <t>否</t>
        </is>
      </c>
      <c r="I14" s="6"/>
      <c r="J14" s="5" t="inlineStr">
        <is>
          <t>否</t>
        </is>
      </c>
      <c r="K14" s="6"/>
      <c r="L14" s="5" t="inlineStr">
        <is>
          <t>否</t>
        </is>
      </c>
      <c r="M14" s="6"/>
    </row>
    <row r="15" ht="27" customHeight="1">
      <c r="A15" s="2" t="inlineStr">
        <is>
          <t>OpenAI</t>
        </is>
      </c>
      <c r="B15" s="2" t="inlineStr">
        <is>
          <t>GPT-5.4 Pro</t>
        </is>
      </c>
      <c r="C15" s="3" t="n">
        <v>46086.5</v>
      </c>
      <c r="D15" s="4" t="n">
        <v>30</v>
      </c>
      <c r="E15" s="12" t="n">
        <v>7.79625</v>
      </c>
      <c r="F15" s="4" t="n">
        <v>180</v>
      </c>
      <c r="G15" s="4">
        <f>IF(COUNT(D15:F15)&lt;3,"",E15*0.7+D15*0.2+F15*0.1)</f>
        <v>29.457375</v>
      </c>
      <c r="H15" s="5" t="inlineStr">
        <is>
          <t>否</t>
        </is>
      </c>
      <c r="I15" s="6"/>
      <c r="J15" s="5" t="inlineStr">
        <is>
          <t>否</t>
        </is>
      </c>
      <c r="K15" s="6"/>
      <c r="L15" s="5" t="inlineStr">
        <is>
          <t>否</t>
        </is>
      </c>
      <c r="M15" s="6"/>
    </row>
    <row r="16" ht="27" customHeight="1">
      <c r="A16" s="2" t="inlineStr">
        <is>
          <t>OpenAI</t>
        </is>
      </c>
      <c r="B16" s="2" t="inlineStr">
        <is>
          <t>GPT-5.3 Chat</t>
        </is>
      </c>
      <c r="C16" s="3" t="n">
        <v>46084.5</v>
      </c>
      <c r="D16" s="4" t="n">
        <v>1.75</v>
      </c>
      <c r="E16" s="4" t="n">
        <v>0.175</v>
      </c>
      <c r="F16" s="4" t="n">
        <v>14</v>
      </c>
      <c r="G16" s="4">
        <f>IF(COUNT(D16:F16)&lt;3,"",E16*0.7+D16*0.2+F16*0.1)</f>
        <v>1.8725</v>
      </c>
      <c r="H16" s="5" t="inlineStr">
        <is>
          <t>否</t>
        </is>
      </c>
      <c r="I16" s="6"/>
      <c r="J16" s="5" t="inlineStr">
        <is>
          <t>否</t>
        </is>
      </c>
      <c r="K16" s="6"/>
      <c r="L16" s="5" t="inlineStr">
        <is>
          <t>否</t>
        </is>
      </c>
      <c r="M16" s="6"/>
    </row>
    <row r="17" ht="27" customHeight="1">
      <c r="A17" s="2" t="inlineStr">
        <is>
          <t>OpenAI</t>
        </is>
      </c>
      <c r="B17" s="2" t="inlineStr">
        <is>
          <t>GPT-5.3-Codex</t>
        </is>
      </c>
      <c r="C17" s="3" t="n">
        <v>46077.5</v>
      </c>
      <c r="D17" s="4" t="n">
        <v>1.75</v>
      </c>
      <c r="E17" s="4" t="n">
        <v>0.175</v>
      </c>
      <c r="F17" s="4" t="n">
        <v>14</v>
      </c>
      <c r="G17" s="4">
        <f>IF(COUNT(D17:F17)&lt;3,"",E17*0.7+D17*0.2+F17*0.1)</f>
        <v>1.8725</v>
      </c>
      <c r="H17" s="5" t="inlineStr">
        <is>
          <t>否</t>
        </is>
      </c>
      <c r="I17" s="6"/>
      <c r="J17" s="5" t="inlineStr">
        <is>
          <t>否</t>
        </is>
      </c>
      <c r="K17" s="6"/>
      <c r="L17" s="5" t="inlineStr">
        <is>
          <t>否</t>
        </is>
      </c>
      <c r="M17" s="6"/>
    </row>
    <row r="18" ht="27" customHeight="1">
      <c r="A18" s="2" t="inlineStr">
        <is>
          <t>OpenAI</t>
        </is>
      </c>
      <c r="B18" s="2" t="inlineStr">
        <is>
          <t>GPT Audio</t>
        </is>
      </c>
      <c r="C18" s="3" t="n">
        <v>46041.5</v>
      </c>
      <c r="D18" s="4" t="n">
        <v>2.5</v>
      </c>
      <c r="E18" s="12" t="n">
        <v>0.6496875</v>
      </c>
      <c r="F18" s="4" t="n">
        <v>10</v>
      </c>
      <c r="G18" s="4">
        <f>IF(COUNT(D18:F18)&lt;3,"",E18*0.7+D18*0.2+F18*0.1)</f>
        <v>1.95478125</v>
      </c>
      <c r="H18" s="5" t="inlineStr">
        <is>
          <t>否</t>
        </is>
      </c>
      <c r="I18" s="6"/>
      <c r="J18" s="5" t="inlineStr">
        <is>
          <t>否</t>
        </is>
      </c>
      <c r="K18" s="6"/>
      <c r="L18" s="5" t="inlineStr">
        <is>
          <t>否</t>
        </is>
      </c>
      <c r="M18" s="6"/>
    </row>
    <row r="19" ht="27" customHeight="1">
      <c r="A19" s="2" t="inlineStr">
        <is>
          <t>OpenAI</t>
        </is>
      </c>
      <c r="B19" s="2" t="inlineStr">
        <is>
          <t>GPT Audio Mini</t>
        </is>
      </c>
      <c r="C19" s="3" t="n">
        <v>46041.5</v>
      </c>
      <c r="D19" s="4" t="n">
        <v>0.6</v>
      </c>
      <c r="E19" s="12" t="n">
        <v>0.155925</v>
      </c>
      <c r="F19" s="4" t="n">
        <v>2.4</v>
      </c>
      <c r="G19" s="4">
        <f>IF(COUNT(D19:F19)&lt;3,"",E19*0.7+D19*0.2+F19*0.1)</f>
        <v>0.4691475</v>
      </c>
      <c r="H19" s="5" t="inlineStr">
        <is>
          <t>否</t>
        </is>
      </c>
      <c r="I19" s="6"/>
      <c r="J19" s="5" t="inlineStr">
        <is>
          <t>否</t>
        </is>
      </c>
      <c r="K19" s="6"/>
      <c r="L19" s="5" t="inlineStr">
        <is>
          <t>否</t>
        </is>
      </c>
      <c r="M19" s="6"/>
    </row>
    <row r="20" ht="27" customHeight="1">
      <c r="A20" s="2" t="inlineStr">
        <is>
          <t>OpenAI</t>
        </is>
      </c>
      <c r="B20" s="2" t="inlineStr">
        <is>
          <t>GPT-5.2-Codex</t>
        </is>
      </c>
      <c r="C20" s="3" t="n">
        <v>46036.5</v>
      </c>
      <c r="D20" s="4" t="n">
        <v>1.75</v>
      </c>
      <c r="E20" s="4" t="n">
        <v>0.175</v>
      </c>
      <c r="F20" s="4" t="n">
        <v>14</v>
      </c>
      <c r="G20" s="4">
        <f>IF(COUNT(D20:F20)&lt;3,"",E20*0.7+D20*0.2+F20*0.1)</f>
        <v>1.8725</v>
      </c>
      <c r="H20" s="5" t="inlineStr">
        <is>
          <t>否</t>
        </is>
      </c>
      <c r="I20" s="6"/>
      <c r="J20" s="5" t="inlineStr">
        <is>
          <t>否</t>
        </is>
      </c>
      <c r="K20" s="6"/>
      <c r="L20" s="5" t="inlineStr">
        <is>
          <t>否</t>
        </is>
      </c>
      <c r="M20" s="6"/>
    </row>
    <row r="21" ht="27" customHeight="1">
      <c r="A21" s="2" t="inlineStr">
        <is>
          <t>OpenAI</t>
        </is>
      </c>
      <c r="B21" s="2" t="inlineStr">
        <is>
          <t>GPT-5.2</t>
        </is>
      </c>
      <c r="C21" s="3" t="n">
        <v>46001.5</v>
      </c>
      <c r="D21" s="4" t="n">
        <v>1.75</v>
      </c>
      <c r="E21" s="4" t="n">
        <v>0.175</v>
      </c>
      <c r="F21" s="4" t="n">
        <v>14</v>
      </c>
      <c r="G21" s="4">
        <f>IF(COUNT(D21:F21)&lt;3,"",E21*0.7+D21*0.2+F21*0.1)</f>
        <v>1.8725</v>
      </c>
      <c r="H21" s="5" t="inlineStr">
        <is>
          <t>否</t>
        </is>
      </c>
      <c r="I21" s="6"/>
      <c r="J21" s="5" t="inlineStr">
        <is>
          <t>否</t>
        </is>
      </c>
      <c r="K21" s="6"/>
      <c r="L21" s="5" t="inlineStr">
        <is>
          <t>否</t>
        </is>
      </c>
      <c r="M21" s="6"/>
    </row>
    <row r="22" ht="27" customHeight="1">
      <c r="A22" s="2" t="inlineStr">
        <is>
          <t>OpenAI</t>
        </is>
      </c>
      <c r="B22" s="2" t="inlineStr">
        <is>
          <t>GPT-5.2 Chat</t>
        </is>
      </c>
      <c r="C22" s="3" t="n">
        <v>46001.5</v>
      </c>
      <c r="D22" s="4" t="n">
        <v>1.75</v>
      </c>
      <c r="E22" s="4" t="n">
        <v>0.175</v>
      </c>
      <c r="F22" s="4" t="n">
        <v>14</v>
      </c>
      <c r="G22" s="4">
        <f>IF(COUNT(D22:F22)&lt;3,"",E22*0.7+D22*0.2+F22*0.1)</f>
        <v>1.8725</v>
      </c>
      <c r="H22" s="5" t="inlineStr">
        <is>
          <t>否</t>
        </is>
      </c>
      <c r="I22" s="6"/>
      <c r="J22" s="5" t="inlineStr">
        <is>
          <t>否</t>
        </is>
      </c>
      <c r="K22" s="6"/>
      <c r="L22" s="5" t="inlineStr">
        <is>
          <t>否</t>
        </is>
      </c>
      <c r="M22" s="6"/>
    </row>
    <row r="23" ht="27" customHeight="1">
      <c r="A23" s="2" t="inlineStr">
        <is>
          <t>OpenAI</t>
        </is>
      </c>
      <c r="B23" s="2" t="inlineStr">
        <is>
          <t>GPT-5.2 Pro</t>
        </is>
      </c>
      <c r="C23" s="3" t="n">
        <v>46001.5</v>
      </c>
      <c r="D23" s="4" t="n">
        <v>21</v>
      </c>
      <c r="E23" s="12" t="n">
        <v>5.457375</v>
      </c>
      <c r="F23" s="4" t="n">
        <v>168</v>
      </c>
      <c r="G23" s="4">
        <f>IF(COUNT(D23:F23)&lt;3,"",E23*0.7+D23*0.2+F23*0.1)</f>
        <v>24.8201625</v>
      </c>
      <c r="H23" s="5" t="inlineStr">
        <is>
          <t>否</t>
        </is>
      </c>
      <c r="I23" s="6"/>
      <c r="J23" s="5" t="inlineStr">
        <is>
          <t>否</t>
        </is>
      </c>
      <c r="K23" s="6"/>
      <c r="L23" s="5" t="inlineStr">
        <is>
          <t>否</t>
        </is>
      </c>
      <c r="M23" s="6"/>
    </row>
    <row r="24" ht="27" customHeight="1">
      <c r="A24" s="2" t="inlineStr">
        <is>
          <t>OpenAI</t>
        </is>
      </c>
      <c r="B24" s="2" t="inlineStr">
        <is>
          <t>GPT-5.1-Codex-Max</t>
        </is>
      </c>
      <c r="C24" s="3" t="n">
        <v>45995.5</v>
      </c>
      <c r="D24" s="4" t="n">
        <v>1.25</v>
      </c>
      <c r="E24" s="4" t="n">
        <v>0.125</v>
      </c>
      <c r="F24" s="4" t="n">
        <v>10</v>
      </c>
      <c r="G24" s="4">
        <f>IF(COUNT(D24:F24)&lt;3,"",E24*0.7+D24*0.2+F24*0.1)</f>
        <v>1.3375</v>
      </c>
      <c r="H24" s="5" t="inlineStr">
        <is>
          <t>否</t>
        </is>
      </c>
      <c r="I24" s="6"/>
      <c r="J24" s="5" t="inlineStr">
        <is>
          <t>否</t>
        </is>
      </c>
      <c r="K24" s="6"/>
      <c r="L24" s="5" t="inlineStr">
        <is>
          <t>否</t>
        </is>
      </c>
      <c r="M24" s="6"/>
    </row>
    <row r="25" ht="27" customHeight="1">
      <c r="A25" s="2" t="inlineStr">
        <is>
          <t>OpenAI</t>
        </is>
      </c>
      <c r="B25" s="2" t="inlineStr">
        <is>
          <t>GPT-5.1</t>
        </is>
      </c>
      <c r="C25" s="3" t="n">
        <v>45974.5</v>
      </c>
      <c r="D25" s="4" t="n">
        <v>1.25</v>
      </c>
      <c r="E25" s="4" t="n">
        <v>0.125</v>
      </c>
      <c r="F25" s="4" t="n">
        <v>10</v>
      </c>
      <c r="G25" s="4">
        <f>IF(COUNT(D25:F25)&lt;3,"",E25*0.7+D25*0.2+F25*0.1)</f>
        <v>1.3375</v>
      </c>
      <c r="H25" s="5" t="inlineStr">
        <is>
          <t>否</t>
        </is>
      </c>
      <c r="I25" s="6"/>
      <c r="J25" s="5" t="inlineStr">
        <is>
          <t>否</t>
        </is>
      </c>
      <c r="K25" s="6"/>
      <c r="L25" s="5" t="inlineStr">
        <is>
          <t>否</t>
        </is>
      </c>
      <c r="M25" s="6"/>
    </row>
    <row r="26" ht="27" customHeight="1">
      <c r="A26" s="2" t="inlineStr">
        <is>
          <t>OpenAI</t>
        </is>
      </c>
      <c r="B26" s="2" t="inlineStr">
        <is>
          <t>GPT-5.1 Chat</t>
        </is>
      </c>
      <c r="C26" s="3" t="n">
        <v>45974.5</v>
      </c>
      <c r="D26" s="4" t="n">
        <v>1.25</v>
      </c>
      <c r="E26" s="4" t="n">
        <v>0.13</v>
      </c>
      <c r="F26" s="4" t="n">
        <v>10</v>
      </c>
      <c r="G26" s="4">
        <f>IF(COUNT(D26:F26)&lt;3,"",E26*0.7+D26*0.2+F26*0.1)</f>
        <v>1.341</v>
      </c>
      <c r="H26" s="5" t="inlineStr">
        <is>
          <t>否</t>
        </is>
      </c>
      <c r="I26" s="6"/>
      <c r="J26" s="5" t="inlineStr">
        <is>
          <t>否</t>
        </is>
      </c>
      <c r="K26" s="6"/>
      <c r="L26" s="5" t="inlineStr">
        <is>
          <t>否</t>
        </is>
      </c>
      <c r="M26" s="6"/>
    </row>
    <row r="27" ht="27" customHeight="1">
      <c r="A27" s="2" t="inlineStr">
        <is>
          <t>OpenAI</t>
        </is>
      </c>
      <c r="B27" s="2" t="inlineStr">
        <is>
          <t>GPT-5.1-Codex</t>
        </is>
      </c>
      <c r="C27" s="3" t="n">
        <v>45974.5</v>
      </c>
      <c r="D27" s="4" t="n">
        <v>1.25</v>
      </c>
      <c r="E27" s="4" t="n">
        <v>0.13</v>
      </c>
      <c r="F27" s="4" t="n">
        <v>10</v>
      </c>
      <c r="G27" s="4">
        <f>IF(COUNT(D27:F27)&lt;3,"",E27*0.7+D27*0.2+F27*0.1)</f>
        <v>1.341</v>
      </c>
      <c r="H27" s="5" t="inlineStr">
        <is>
          <t>否</t>
        </is>
      </c>
      <c r="I27" s="6"/>
      <c r="J27" s="5" t="inlineStr">
        <is>
          <t>否</t>
        </is>
      </c>
      <c r="K27" s="6"/>
      <c r="L27" s="5" t="inlineStr">
        <is>
          <t>否</t>
        </is>
      </c>
      <c r="M27" s="6"/>
    </row>
    <row r="28" ht="27" customHeight="1">
      <c r="A28" s="2" t="inlineStr">
        <is>
          <t>OpenAI</t>
        </is>
      </c>
      <c r="B28" s="2" t="inlineStr">
        <is>
          <t>GPT-5.1-Codex-Mini</t>
        </is>
      </c>
      <c r="C28" s="3" t="n">
        <v>45974.5</v>
      </c>
      <c r="D28" s="4" t="n">
        <v>0.25</v>
      </c>
      <c r="E28" s="4" t="n">
        <v>0.03</v>
      </c>
      <c r="F28" s="4" t="n">
        <v>2</v>
      </c>
      <c r="G28" s="4">
        <f>IF(COUNT(D28:F28)&lt;3,"",E28*0.7+D28*0.2+F28*0.1)</f>
        <v>0.271</v>
      </c>
      <c r="H28" s="5" t="inlineStr">
        <is>
          <t>否</t>
        </is>
      </c>
      <c r="I28" s="6"/>
      <c r="J28" s="5" t="inlineStr">
        <is>
          <t>否</t>
        </is>
      </c>
      <c r="K28" s="6"/>
      <c r="L28" s="5" t="inlineStr">
        <is>
          <t>否</t>
        </is>
      </c>
      <c r="M28" s="6"/>
    </row>
    <row r="29" ht="27" customHeight="1">
      <c r="A29" s="2" t="inlineStr">
        <is>
          <t>OpenAI</t>
        </is>
      </c>
      <c r="B29" s="2" t="inlineStr">
        <is>
          <t>Text Embedding 3 Large</t>
        </is>
      </c>
      <c r="C29" s="3" t="n">
        <v>45960.5</v>
      </c>
      <c r="D29" s="4" t="n">
        <v>0.13</v>
      </c>
      <c r="E29" s="12" t="n">
        <v>0.03378375</v>
      </c>
      <c r="F29" s="4" t="n">
        <v>0</v>
      </c>
      <c r="G29" s="4">
        <f>IF(COUNT(D29:F29)&lt;3,"",E29*0.7+D29*0.2+F29*0.1)</f>
        <v>0.049648625</v>
      </c>
      <c r="H29" s="5" t="inlineStr">
        <is>
          <t>否</t>
        </is>
      </c>
      <c r="I29" s="6"/>
      <c r="J29" s="5" t="inlineStr">
        <is>
          <t>否</t>
        </is>
      </c>
      <c r="K29" s="6"/>
      <c r="L29" s="5" t="inlineStr">
        <is>
          <t>否</t>
        </is>
      </c>
      <c r="M29" s="6"/>
    </row>
    <row r="30" ht="27" customHeight="1">
      <c r="A30" s="2" t="inlineStr">
        <is>
          <t>OpenAI</t>
        </is>
      </c>
      <c r="B30" s="2" t="inlineStr">
        <is>
          <t>GPT-OSS-Safeguard-20B</t>
        </is>
      </c>
      <c r="C30" s="3" t="n">
        <v>45959.5</v>
      </c>
      <c r="D30" s="4" t="n">
        <v>0.075</v>
      </c>
      <c r="E30" s="4" t="n">
        <v>0.0375</v>
      </c>
      <c r="F30" s="4" t="n">
        <v>0.3</v>
      </c>
      <c r="G30" s="4">
        <f>IF(COUNT(D30:F30)&lt;3,"",E30*0.7+D30*0.2+F30*0.1)</f>
        <v>0.07125</v>
      </c>
      <c r="H30" s="5" t="inlineStr">
        <is>
          <t>否</t>
        </is>
      </c>
      <c r="I30" s="6"/>
      <c r="J30" s="5" t="inlineStr">
        <is>
          <t>否</t>
        </is>
      </c>
      <c r="K30" s="6"/>
      <c r="L30" s="5" t="inlineStr">
        <is>
          <t>否</t>
        </is>
      </c>
      <c r="M30" s="6"/>
    </row>
    <row r="31" ht="27" customHeight="1">
      <c r="A31" s="2" t="inlineStr">
        <is>
          <t>OpenAI</t>
        </is>
      </c>
      <c r="B31" s="2" t="inlineStr">
        <is>
          <t>GPT-5 Image Mini</t>
        </is>
      </c>
      <c r="C31" s="3" t="n">
        <v>45946.5</v>
      </c>
      <c r="D31" s="4" t="n">
        <v>2.5</v>
      </c>
      <c r="E31" s="4" t="n">
        <v>0.25</v>
      </c>
      <c r="F31" s="4" t="n">
        <v>2</v>
      </c>
      <c r="G31" s="4">
        <f>IF(COUNT(D31:F31)&lt;3,"",E31*0.7+D31*0.2+F31*0.1)</f>
        <v>0.875</v>
      </c>
      <c r="H31" s="5" t="inlineStr">
        <is>
          <t>否</t>
        </is>
      </c>
      <c r="I31" s="6"/>
      <c r="J31" s="5" t="inlineStr">
        <is>
          <t>否</t>
        </is>
      </c>
      <c r="K31" s="6"/>
      <c r="L31" s="5" t="inlineStr">
        <is>
          <t>否</t>
        </is>
      </c>
      <c r="M31" s="6"/>
    </row>
    <row r="32" ht="27" customHeight="1">
      <c r="A32" s="2" t="inlineStr">
        <is>
          <t>OpenAI</t>
        </is>
      </c>
      <c r="B32" s="2" t="inlineStr">
        <is>
          <t>GPT-5 Image</t>
        </is>
      </c>
      <c r="C32" s="3" t="n">
        <v>45944.5</v>
      </c>
      <c r="D32" s="4" t="n">
        <v>10</v>
      </c>
      <c r="E32" s="4" t="n">
        <v>1.25</v>
      </c>
      <c r="F32" s="4" t="n">
        <v>10</v>
      </c>
      <c r="G32" s="4">
        <f>IF(COUNT(D32:F32)&lt;3,"",E32*0.7+D32*0.2+F32*0.1)</f>
        <v>3.875</v>
      </c>
      <c r="H32" s="5" t="inlineStr">
        <is>
          <t>否</t>
        </is>
      </c>
      <c r="I32" s="6"/>
      <c r="J32" s="5" t="inlineStr">
        <is>
          <t>否</t>
        </is>
      </c>
      <c r="K32" s="6"/>
      <c r="L32" s="5" t="inlineStr">
        <is>
          <t>否</t>
        </is>
      </c>
      <c r="M32" s="6"/>
    </row>
    <row r="33" ht="27" customHeight="1">
      <c r="A33" s="2" t="inlineStr">
        <is>
          <t>OpenAI</t>
        </is>
      </c>
      <c r="B33" s="2" t="inlineStr">
        <is>
          <t>o3 Deep Research</t>
        </is>
      </c>
      <c r="C33" s="3" t="n">
        <v>45940.5</v>
      </c>
      <c r="D33" s="4" t="n">
        <v>10</v>
      </c>
      <c r="E33" s="4" t="n">
        <v>2.5</v>
      </c>
      <c r="F33" s="4" t="n">
        <v>40</v>
      </c>
      <c r="G33" s="4">
        <f>IF(COUNT(D33:F33)&lt;3,"",E33*0.7+D33*0.2+F33*0.1)</f>
        <v>7.75</v>
      </c>
      <c r="H33" s="5" t="inlineStr">
        <is>
          <t>否</t>
        </is>
      </c>
      <c r="I33" s="6"/>
      <c r="J33" s="5" t="inlineStr">
        <is>
          <t>否</t>
        </is>
      </c>
      <c r="K33" s="6"/>
      <c r="L33" s="5" t="inlineStr">
        <is>
          <t>否</t>
        </is>
      </c>
      <c r="M33" s="6"/>
    </row>
    <row r="34" ht="27" customHeight="1">
      <c r="A34" s="2" t="inlineStr">
        <is>
          <t>OpenAI</t>
        </is>
      </c>
      <c r="B34" s="2" t="inlineStr">
        <is>
          <t>o4 Mini Deep Research</t>
        </is>
      </c>
      <c r="C34" s="3" t="n">
        <v>45940.5</v>
      </c>
      <c r="D34" s="4" t="n">
        <v>2</v>
      </c>
      <c r="E34" s="4" t="n">
        <v>0.5</v>
      </c>
      <c r="F34" s="4" t="n">
        <v>8</v>
      </c>
      <c r="G34" s="4">
        <f>IF(COUNT(D34:F34)&lt;3,"",E34*0.7+D34*0.2+F34*0.1)</f>
        <v>1.55</v>
      </c>
      <c r="H34" s="5" t="inlineStr">
        <is>
          <t>否</t>
        </is>
      </c>
      <c r="I34" s="6"/>
      <c r="J34" s="5" t="inlineStr">
        <is>
          <t>否</t>
        </is>
      </c>
      <c r="K34" s="6"/>
      <c r="L34" s="5" t="inlineStr">
        <is>
          <t>否</t>
        </is>
      </c>
      <c r="M34" s="6"/>
    </row>
    <row r="35" ht="27" customHeight="1">
      <c r="A35" s="2" t="inlineStr">
        <is>
          <t>OpenAI</t>
        </is>
      </c>
      <c r="B35" s="2" t="inlineStr">
        <is>
          <t>GPT-5 Pro</t>
        </is>
      </c>
      <c r="C35" s="3" t="n">
        <v>45936.5</v>
      </c>
      <c r="D35" s="4" t="n">
        <v>15</v>
      </c>
      <c r="E35" s="12" t="n">
        <v>3.898125</v>
      </c>
      <c r="F35" s="4" t="n">
        <v>120</v>
      </c>
      <c r="G35" s="4">
        <f>IF(COUNT(D35:F35)&lt;3,"",E35*0.7+D35*0.2+F35*0.1)</f>
        <v>17.7286875</v>
      </c>
      <c r="H35" s="5" t="inlineStr">
        <is>
          <t>否</t>
        </is>
      </c>
      <c r="I35" s="6"/>
      <c r="J35" s="5" t="inlineStr">
        <is>
          <t>否</t>
        </is>
      </c>
      <c r="K35" s="6"/>
      <c r="L35" s="5" t="inlineStr">
        <is>
          <t>否</t>
        </is>
      </c>
      <c r="M35" s="6"/>
    </row>
    <row r="36" ht="27" customHeight="1">
      <c r="A36" s="2" t="inlineStr">
        <is>
          <t>OpenAI</t>
        </is>
      </c>
      <c r="B36" s="2" t="inlineStr">
        <is>
          <t>GPT-5 Codex</t>
        </is>
      </c>
      <c r="C36" s="3" t="n">
        <v>45923.5</v>
      </c>
      <c r="D36" s="4" t="n">
        <v>1.25</v>
      </c>
      <c r="E36" s="4" t="n">
        <v>0.125</v>
      </c>
      <c r="F36" s="4" t="n">
        <v>10</v>
      </c>
      <c r="G36" s="4">
        <f>IF(COUNT(D36:F36)&lt;3,"",E36*0.7+D36*0.2+F36*0.1)</f>
        <v>1.3375</v>
      </c>
      <c r="H36" s="5" t="inlineStr">
        <is>
          <t>否</t>
        </is>
      </c>
      <c r="I36" s="6"/>
      <c r="J36" s="5" t="inlineStr">
        <is>
          <t>否</t>
        </is>
      </c>
      <c r="K36" s="6"/>
      <c r="L36" s="5" t="inlineStr">
        <is>
          <t>否</t>
        </is>
      </c>
      <c r="M36" s="6"/>
    </row>
    <row r="37" ht="27" customHeight="1">
      <c r="A37" s="2" t="inlineStr">
        <is>
          <t>OpenAI</t>
        </is>
      </c>
      <c r="B37" s="2" t="inlineStr">
        <is>
          <t>GPT-4o Audio</t>
        </is>
      </c>
      <c r="C37" s="3" t="n">
        <v>45884.5</v>
      </c>
      <c r="D37" s="4" t="n">
        <v>2.5</v>
      </c>
      <c r="E37" s="12" t="n">
        <v>0.6496875</v>
      </c>
      <c r="F37" s="4" t="n">
        <v>10</v>
      </c>
      <c r="G37" s="4">
        <f>IF(COUNT(D37:F37)&lt;3,"",E37*0.7+D37*0.2+F37*0.1)</f>
        <v>1.95478125</v>
      </c>
      <c r="H37" s="5" t="inlineStr">
        <is>
          <t>否</t>
        </is>
      </c>
      <c r="I37" s="6"/>
      <c r="J37" s="5" t="inlineStr">
        <is>
          <t>否</t>
        </is>
      </c>
      <c r="K37" s="6"/>
      <c r="L37" s="5" t="inlineStr">
        <is>
          <t>否</t>
        </is>
      </c>
      <c r="M37" s="6"/>
    </row>
    <row r="38" ht="27" customHeight="1">
      <c r="A38" s="2" t="inlineStr">
        <is>
          <t>OpenAI</t>
        </is>
      </c>
      <c r="B38" s="2" t="inlineStr">
        <is>
          <t>GPT-5</t>
        </is>
      </c>
      <c r="C38" s="3" t="n">
        <v>45876.5</v>
      </c>
      <c r="D38" s="4" t="n">
        <v>1.25</v>
      </c>
      <c r="E38" s="4" t="n">
        <v>0.125</v>
      </c>
      <c r="F38" s="4" t="n">
        <v>10</v>
      </c>
      <c r="G38" s="4">
        <f>IF(COUNT(D38:F38)&lt;3,"",E38*0.7+D38*0.2+F38*0.1)</f>
        <v>1.3375</v>
      </c>
      <c r="H38" s="5" t="inlineStr">
        <is>
          <t>否</t>
        </is>
      </c>
      <c r="I38" s="6"/>
      <c r="J38" s="5" t="inlineStr">
        <is>
          <t>否</t>
        </is>
      </c>
      <c r="K38" s="6"/>
      <c r="L38" s="5" t="inlineStr">
        <is>
          <t>否</t>
        </is>
      </c>
      <c r="M38" s="6"/>
    </row>
    <row r="39" ht="27" customHeight="1">
      <c r="A39" s="2" t="inlineStr">
        <is>
          <t>OpenAI</t>
        </is>
      </c>
      <c r="B39" s="2" t="inlineStr">
        <is>
          <t>GPT-5 Chat</t>
        </is>
      </c>
      <c r="C39" s="3" t="n">
        <v>45876.5</v>
      </c>
      <c r="D39" s="4" t="n">
        <v>1.25</v>
      </c>
      <c r="E39" s="4" t="n">
        <v>0.125</v>
      </c>
      <c r="F39" s="4" t="n">
        <v>10</v>
      </c>
      <c r="G39" s="4">
        <f>IF(COUNT(D39:F39)&lt;3,"",E39*0.7+D39*0.2+F39*0.1)</f>
        <v>1.3375</v>
      </c>
      <c r="H39" s="5" t="inlineStr">
        <is>
          <t>否</t>
        </is>
      </c>
      <c r="I39" s="6"/>
      <c r="J39" s="5" t="inlineStr">
        <is>
          <t>否</t>
        </is>
      </c>
      <c r="K39" s="6"/>
      <c r="L39" s="5" t="inlineStr">
        <is>
          <t>否</t>
        </is>
      </c>
      <c r="M39" s="6"/>
    </row>
    <row r="40" ht="27" customHeight="1">
      <c r="A40" s="2" t="inlineStr">
        <is>
          <t>OpenAI</t>
        </is>
      </c>
      <c r="B40" s="2" t="inlineStr">
        <is>
          <t>GPT-5 Mini</t>
        </is>
      </c>
      <c r="C40" s="3" t="n">
        <v>45876.5</v>
      </c>
      <c r="D40" s="4" t="n">
        <v>0.25</v>
      </c>
      <c r="E40" s="4" t="n">
        <v>0.025</v>
      </c>
      <c r="F40" s="4" t="n">
        <v>2</v>
      </c>
      <c r="G40" s="4">
        <f>IF(COUNT(D40:F40)&lt;3,"",E40*0.7+D40*0.2+F40*0.1)</f>
        <v>0.2675</v>
      </c>
      <c r="H40" s="5" t="inlineStr">
        <is>
          <t>否</t>
        </is>
      </c>
      <c r="I40" s="6"/>
      <c r="J40" s="5" t="inlineStr">
        <is>
          <t>否</t>
        </is>
      </c>
      <c r="K40" s="6"/>
      <c r="L40" s="5" t="inlineStr">
        <is>
          <t>否</t>
        </is>
      </c>
      <c r="M40" s="6"/>
    </row>
    <row r="41" ht="27" customHeight="1">
      <c r="A41" s="2" t="inlineStr">
        <is>
          <t>OpenAI</t>
        </is>
      </c>
      <c r="B41" s="2" t="inlineStr">
        <is>
          <t>GPT-5 Nano</t>
        </is>
      </c>
      <c r="C41" s="3" t="n">
        <v>45876.5</v>
      </c>
      <c r="D41" s="4" t="n">
        <v>0.05</v>
      </c>
      <c r="E41" s="4" t="n">
        <v>0.005</v>
      </c>
      <c r="F41" s="4" t="n">
        <v>0.4</v>
      </c>
      <c r="G41" s="4">
        <f>IF(COUNT(D41:F41)&lt;3,"",E41*0.7+D41*0.2+F41*0.1)</f>
        <v>0.0535</v>
      </c>
      <c r="H41" s="5" t="inlineStr">
        <is>
          <t>否</t>
        </is>
      </c>
      <c r="I41" s="6"/>
      <c r="J41" s="5" t="inlineStr">
        <is>
          <t>否</t>
        </is>
      </c>
      <c r="K41" s="6"/>
      <c r="L41" s="5" t="inlineStr">
        <is>
          <t>否</t>
        </is>
      </c>
      <c r="M41" s="6"/>
    </row>
    <row r="42" ht="27" customHeight="1">
      <c r="A42" s="2" t="inlineStr">
        <is>
          <t>OpenAI</t>
        </is>
      </c>
      <c r="B42" s="2" t="inlineStr">
        <is>
          <t>GPT-OSS-120B</t>
        </is>
      </c>
      <c r="C42" s="3" t="n">
        <v>45874.5</v>
      </c>
      <c r="D42" s="4" t="n">
        <v>0.03</v>
      </c>
      <c r="E42" s="4" t="n">
        <v>0.03</v>
      </c>
      <c r="F42" s="4" t="n">
        <v>0.17</v>
      </c>
      <c r="G42" s="4">
        <f>IF(COUNT(D42:F42)&lt;3,"",E42*0.7+D42*0.2+F42*0.1)</f>
        <v>0.044</v>
      </c>
      <c r="H42" s="5" t="inlineStr">
        <is>
          <t>否</t>
        </is>
      </c>
      <c r="I42" s="6"/>
      <c r="J42" s="5" t="inlineStr">
        <is>
          <t>否</t>
        </is>
      </c>
      <c r="K42" s="6"/>
      <c r="L42" s="5" t="inlineStr">
        <is>
          <t>否</t>
        </is>
      </c>
      <c r="M42" s="6"/>
    </row>
    <row r="43" ht="27" customHeight="1">
      <c r="A43" s="2" t="inlineStr">
        <is>
          <t>OpenAI</t>
        </is>
      </c>
      <c r="B43" s="2" t="inlineStr">
        <is>
          <t>GPT-OSS-20B</t>
        </is>
      </c>
      <c r="C43" s="3" t="n">
        <v>45874.5</v>
      </c>
      <c r="D43" s="4" t="n">
        <v>0.03</v>
      </c>
      <c r="E43" s="4" t="n">
        <v>0.03</v>
      </c>
      <c r="F43" s="4" t="n">
        <v>0.13</v>
      </c>
      <c r="G43" s="4">
        <f>IF(COUNT(D43:F43)&lt;3,"",E43*0.7+D43*0.2+F43*0.1)</f>
        <v>0.04</v>
      </c>
      <c r="H43" s="5" t="inlineStr">
        <is>
          <t>否</t>
        </is>
      </c>
      <c r="I43" s="6"/>
      <c r="J43" s="5" t="inlineStr">
        <is>
          <t>否</t>
        </is>
      </c>
      <c r="K43" s="6"/>
      <c r="L43" s="5" t="inlineStr">
        <is>
          <t>否</t>
        </is>
      </c>
      <c r="M43" s="6"/>
    </row>
    <row r="44" ht="27" customHeight="1">
      <c r="A44" s="2" t="inlineStr">
        <is>
          <t>OpenAI</t>
        </is>
      </c>
      <c r="B44" s="2" t="inlineStr">
        <is>
          <t>o3 Pro</t>
        </is>
      </c>
      <c r="C44" s="3" t="n">
        <v>45818.5</v>
      </c>
      <c r="D44" s="4" t="n">
        <v>20</v>
      </c>
      <c r="E44" s="12" t="n">
        <v>5.1975</v>
      </c>
      <c r="F44" s="4" t="n">
        <v>80</v>
      </c>
      <c r="G44" s="4">
        <f>IF(COUNT(D44:F44)&lt;3,"",E44*0.7+D44*0.2+F44*0.1)</f>
        <v>15.63825</v>
      </c>
      <c r="H44" s="5" t="inlineStr">
        <is>
          <t>否</t>
        </is>
      </c>
      <c r="I44" s="6"/>
      <c r="J44" s="5" t="inlineStr">
        <is>
          <t>否</t>
        </is>
      </c>
      <c r="K44" s="6"/>
      <c r="L44" s="5" t="inlineStr">
        <is>
          <t>否</t>
        </is>
      </c>
      <c r="M44" s="6"/>
    </row>
    <row r="45" ht="27" customHeight="1">
      <c r="A45" s="2" t="inlineStr">
        <is>
          <t>OpenAI</t>
        </is>
      </c>
      <c r="B45" s="2" t="inlineStr">
        <is>
          <t>Codex Mini</t>
        </is>
      </c>
      <c r="C45" s="3" t="n">
        <v>45793.5</v>
      </c>
      <c r="D45" s="4" t="n">
        <v>1.5</v>
      </c>
      <c r="E45" s="4" t="n">
        <v>0.375</v>
      </c>
      <c r="F45" s="4" t="n">
        <v>6</v>
      </c>
      <c r="G45" s="4">
        <f>IF(COUNT(D45:F45)&lt;3,"",E45*0.7+D45*0.2+F45*0.1)</f>
        <v>1.1625</v>
      </c>
      <c r="H45" s="5" t="inlineStr">
        <is>
          <t>否</t>
        </is>
      </c>
      <c r="I45" s="6"/>
      <c r="J45" s="5" t="inlineStr">
        <is>
          <t>否</t>
        </is>
      </c>
      <c r="K45" s="6"/>
      <c r="L45" s="5" t="inlineStr">
        <is>
          <t>否</t>
        </is>
      </c>
      <c r="M45" s="6"/>
    </row>
    <row r="46" ht="27" customHeight="1">
      <c r="A46" s="2" t="inlineStr">
        <is>
          <t>OpenAI</t>
        </is>
      </c>
      <c r="B46" s="2" t="inlineStr">
        <is>
          <t>o3</t>
        </is>
      </c>
      <c r="C46" s="3" t="n">
        <v>45763.5</v>
      </c>
      <c r="D46" s="4" t="n">
        <v>2</v>
      </c>
      <c r="E46" s="4" t="n">
        <v>0.5</v>
      </c>
      <c r="F46" s="4" t="n">
        <v>8</v>
      </c>
      <c r="G46" s="4">
        <f>IF(COUNT(D46:F46)&lt;3,"",E46*0.7+D46*0.2+F46*0.1)</f>
        <v>1.55</v>
      </c>
      <c r="H46" s="5" t="inlineStr">
        <is>
          <t>否</t>
        </is>
      </c>
      <c r="I46" s="6"/>
      <c r="J46" s="5" t="inlineStr">
        <is>
          <t>否</t>
        </is>
      </c>
      <c r="K46" s="6"/>
      <c r="L46" s="5" t="inlineStr">
        <is>
          <t>否</t>
        </is>
      </c>
      <c r="M46" s="6"/>
    </row>
    <row r="47" ht="27" customHeight="1">
      <c r="A47" s="2" t="inlineStr">
        <is>
          <t>OpenAI</t>
        </is>
      </c>
      <c r="B47" s="2" t="inlineStr">
        <is>
          <t>o4 Mini</t>
        </is>
      </c>
      <c r="C47" s="3" t="n">
        <v>45763.5</v>
      </c>
      <c r="D47" s="4" t="n">
        <v>1.1</v>
      </c>
      <c r="E47" s="4" t="n">
        <v>0.275</v>
      </c>
      <c r="F47" s="4" t="n">
        <v>4.4</v>
      </c>
      <c r="G47" s="4">
        <f>IF(COUNT(D47:F47)&lt;3,"",E47*0.7+D47*0.2+F47*0.1)</f>
        <v>0.8525</v>
      </c>
      <c r="H47" s="5" t="inlineStr">
        <is>
          <t>否</t>
        </is>
      </c>
      <c r="I47" s="6"/>
      <c r="J47" s="5" t="inlineStr">
        <is>
          <t>否</t>
        </is>
      </c>
      <c r="K47" s="6"/>
      <c r="L47" s="5" t="inlineStr">
        <is>
          <t>否</t>
        </is>
      </c>
      <c r="M47" s="6"/>
    </row>
    <row r="48" ht="27" customHeight="1">
      <c r="A48" s="2" t="inlineStr">
        <is>
          <t>OpenAI</t>
        </is>
      </c>
      <c r="B48" s="2" t="inlineStr">
        <is>
          <t>o4 Mini High</t>
        </is>
      </c>
      <c r="C48" s="3" t="n">
        <v>45763.5</v>
      </c>
      <c r="D48" s="4" t="n">
        <v>1.1</v>
      </c>
      <c r="E48" s="4" t="n">
        <v>0.275</v>
      </c>
      <c r="F48" s="4" t="n">
        <v>4.4</v>
      </c>
      <c r="G48" s="4">
        <f>IF(COUNT(D48:F48)&lt;3,"",E48*0.7+D48*0.2+F48*0.1)</f>
        <v>0.8525</v>
      </c>
      <c r="H48" s="5" t="inlineStr">
        <is>
          <t>否</t>
        </is>
      </c>
      <c r="I48" s="6"/>
      <c r="J48" s="5" t="inlineStr">
        <is>
          <t>否</t>
        </is>
      </c>
      <c r="K48" s="6"/>
      <c r="L48" s="5" t="inlineStr">
        <is>
          <t>否</t>
        </is>
      </c>
      <c r="M48" s="6"/>
    </row>
    <row r="49" ht="27" customHeight="1">
      <c r="A49" s="2" t="inlineStr">
        <is>
          <t>OpenAI</t>
        </is>
      </c>
      <c r="B49" s="2" t="inlineStr">
        <is>
          <t>GPT-4.1</t>
        </is>
      </c>
      <c r="C49" s="3" t="n">
        <v>45761.5</v>
      </c>
      <c r="D49" s="4" t="n">
        <v>2</v>
      </c>
      <c r="E49" s="4" t="n">
        <v>0.5</v>
      </c>
      <c r="F49" s="4" t="n">
        <v>8</v>
      </c>
      <c r="G49" s="4">
        <f>IF(COUNT(D49:F49)&lt;3,"",E49*0.7+D49*0.2+F49*0.1)</f>
        <v>1.55</v>
      </c>
      <c r="H49" s="5" t="inlineStr">
        <is>
          <t>否</t>
        </is>
      </c>
      <c r="I49" s="6"/>
      <c r="J49" s="5" t="inlineStr">
        <is>
          <t>否</t>
        </is>
      </c>
      <c r="K49" s="6"/>
      <c r="L49" s="5" t="inlineStr">
        <is>
          <t>否</t>
        </is>
      </c>
      <c r="M49" s="6"/>
    </row>
    <row r="50" ht="27" customHeight="1">
      <c r="A50" s="2" t="inlineStr">
        <is>
          <t>OpenAI</t>
        </is>
      </c>
      <c r="B50" s="2" t="inlineStr">
        <is>
          <t>GPT-4.1 Mini</t>
        </is>
      </c>
      <c r="C50" s="3" t="n">
        <v>45761.5</v>
      </c>
      <c r="D50" s="4" t="n">
        <v>0.4</v>
      </c>
      <c r="E50" s="4" t="n">
        <v>0.1</v>
      </c>
      <c r="F50" s="4" t="n">
        <v>1.6</v>
      </c>
      <c r="G50" s="4">
        <f>IF(COUNT(D50:F50)&lt;3,"",E50*0.7+D50*0.2+F50*0.1)</f>
        <v>0.31</v>
      </c>
      <c r="H50" s="5" t="inlineStr">
        <is>
          <t>否</t>
        </is>
      </c>
      <c r="I50" s="6"/>
      <c r="J50" s="5" t="inlineStr">
        <is>
          <t>否</t>
        </is>
      </c>
      <c r="K50" s="6"/>
      <c r="L50" s="5" t="inlineStr">
        <is>
          <t>否</t>
        </is>
      </c>
      <c r="M50" s="6"/>
    </row>
    <row r="51" ht="27" customHeight="1">
      <c r="A51" s="2" t="inlineStr">
        <is>
          <t>OpenAI</t>
        </is>
      </c>
      <c r="B51" s="2" t="inlineStr">
        <is>
          <t>GPT-4.1 Nano</t>
        </is>
      </c>
      <c r="C51" s="3" t="n">
        <v>45761.5</v>
      </c>
      <c r="D51" s="4" t="n">
        <v>0.1</v>
      </c>
      <c r="E51" s="4" t="n">
        <v>0.025</v>
      </c>
      <c r="F51" s="4" t="n">
        <v>0.4</v>
      </c>
      <c r="G51" s="4">
        <f>IF(COUNT(D51:F51)&lt;3,"",E51*0.7+D51*0.2+F51*0.1)</f>
        <v>0.0775</v>
      </c>
      <c r="H51" s="5" t="inlineStr">
        <is>
          <t>否</t>
        </is>
      </c>
      <c r="I51" s="6"/>
      <c r="J51" s="5" t="inlineStr">
        <is>
          <t>否</t>
        </is>
      </c>
      <c r="K51" s="6"/>
      <c r="L51" s="5" t="inlineStr">
        <is>
          <t>否</t>
        </is>
      </c>
      <c r="M51" s="6"/>
    </row>
    <row r="52" ht="27" customHeight="1">
      <c r="A52" s="2" t="inlineStr">
        <is>
          <t>OpenAI</t>
        </is>
      </c>
      <c r="B52" s="2" t="inlineStr">
        <is>
          <t>o1-Pro</t>
        </is>
      </c>
      <c r="C52" s="3" t="n">
        <v>45735.5</v>
      </c>
      <c r="D52" s="4" t="n">
        <v>150</v>
      </c>
      <c r="E52" s="12" t="n">
        <v>38.98125</v>
      </c>
      <c r="F52" s="4" t="n">
        <v>600</v>
      </c>
      <c r="G52" s="4">
        <f>IF(COUNT(D52:F52)&lt;3,"",E52*0.7+D52*0.2+F52*0.1)</f>
        <v>117.286875</v>
      </c>
      <c r="H52" s="5" t="inlineStr">
        <is>
          <t>否</t>
        </is>
      </c>
      <c r="I52" s="6"/>
      <c r="J52" s="5" t="inlineStr">
        <is>
          <t>否</t>
        </is>
      </c>
      <c r="K52" s="6"/>
      <c r="L52" s="5" t="inlineStr">
        <is>
          <t>否</t>
        </is>
      </c>
      <c r="M52" s="6"/>
    </row>
    <row r="53" ht="27" customHeight="1">
      <c r="A53" s="2" t="inlineStr">
        <is>
          <t>OpenAI</t>
        </is>
      </c>
      <c r="B53" s="2" t="inlineStr">
        <is>
          <t>GPT-4o Search Preview</t>
        </is>
      </c>
      <c r="C53" s="3" t="n">
        <v>45728.5</v>
      </c>
      <c r="D53" s="4" t="n">
        <v>2.5</v>
      </c>
      <c r="E53" s="12" t="n">
        <v>0.6496875</v>
      </c>
      <c r="F53" s="4" t="n">
        <v>10</v>
      </c>
      <c r="G53" s="4">
        <f>IF(COUNT(D53:F53)&lt;3,"",E53*0.7+D53*0.2+F53*0.1)</f>
        <v>1.95478125</v>
      </c>
      <c r="H53" s="5" t="inlineStr">
        <is>
          <t>否</t>
        </is>
      </c>
      <c r="I53" s="6"/>
      <c r="J53" s="5" t="inlineStr">
        <is>
          <t>否</t>
        </is>
      </c>
      <c r="K53" s="6"/>
      <c r="L53" s="5" t="inlineStr">
        <is>
          <t>否</t>
        </is>
      </c>
      <c r="M53" s="6"/>
    </row>
    <row r="54" ht="27" customHeight="1">
      <c r="A54" s="2" t="inlineStr">
        <is>
          <t>OpenAI</t>
        </is>
      </c>
      <c r="B54" s="2" t="inlineStr">
        <is>
          <t>GPT-4o-Mini Search Preview</t>
        </is>
      </c>
      <c r="C54" s="3" t="n">
        <v>45728.5</v>
      </c>
      <c r="D54" s="4" t="n">
        <v>0.15</v>
      </c>
      <c r="E54" s="12" t="n">
        <v>0.03898125</v>
      </c>
      <c r="F54" s="4" t="n">
        <v>0.6</v>
      </c>
      <c r="G54" s="4">
        <f>IF(COUNT(D54:F54)&lt;3,"",E54*0.7+D54*0.2+F54*0.1)</f>
        <v>0.117286875</v>
      </c>
      <c r="H54" s="5" t="inlineStr">
        <is>
          <t>否</t>
        </is>
      </c>
      <c r="I54" s="6"/>
      <c r="J54" s="5" t="inlineStr">
        <is>
          <t>否</t>
        </is>
      </c>
      <c r="K54" s="6"/>
      <c r="L54" s="5" t="inlineStr">
        <is>
          <t>否</t>
        </is>
      </c>
      <c r="M54" s="6"/>
    </row>
    <row r="55" ht="27" customHeight="1">
      <c r="A55" s="2" t="inlineStr">
        <is>
          <t>OpenAI</t>
        </is>
      </c>
      <c r="B55" s="2" t="inlineStr">
        <is>
          <t>GPT-4.5 (Preview)</t>
        </is>
      </c>
      <c r="C55" s="3" t="n">
        <v>45715.5</v>
      </c>
      <c r="D55" s="4" t="n">
        <v>75</v>
      </c>
      <c r="E55" s="4" t="n">
        <v>37.5</v>
      </c>
      <c r="F55" s="4" t="n">
        <v>150</v>
      </c>
      <c r="G55" s="4">
        <f>IF(COUNT(D55:F55)&lt;3,"",E55*0.7+D55*0.2+F55*0.1)</f>
        <v>56.25</v>
      </c>
      <c r="H55" s="5" t="inlineStr">
        <is>
          <t>否</t>
        </is>
      </c>
      <c r="I55" s="6"/>
      <c r="J55" s="5" t="inlineStr">
        <is>
          <t>否</t>
        </is>
      </c>
      <c r="K55" s="6"/>
      <c r="L55" s="5" t="inlineStr">
        <is>
          <t>否</t>
        </is>
      </c>
      <c r="M55" s="6"/>
    </row>
    <row r="56" ht="27" customHeight="1">
      <c r="A56" s="2" t="inlineStr">
        <is>
          <t>OpenAI</t>
        </is>
      </c>
      <c r="B56" s="2" t="inlineStr">
        <is>
          <t>o3 Mini High</t>
        </is>
      </c>
      <c r="C56" s="3" t="n">
        <v>45700.5</v>
      </c>
      <c r="D56" s="4" t="n">
        <v>1.1</v>
      </c>
      <c r="E56" s="4" t="n">
        <v>0.55</v>
      </c>
      <c r="F56" s="4" t="n">
        <v>4.4</v>
      </c>
      <c r="G56" s="4">
        <f>IF(COUNT(D56:F56)&lt;3,"",E56*0.7+D56*0.2+F56*0.1)</f>
        <v>1.045</v>
      </c>
      <c r="H56" s="5" t="inlineStr">
        <is>
          <t>否</t>
        </is>
      </c>
      <c r="I56" s="6"/>
      <c r="J56" s="5" t="inlineStr">
        <is>
          <t>否</t>
        </is>
      </c>
      <c r="K56" s="6"/>
      <c r="L56" s="5" t="inlineStr">
        <is>
          <t>否</t>
        </is>
      </c>
      <c r="M56" s="6"/>
    </row>
    <row r="57" ht="27" customHeight="1">
      <c r="A57" s="2" t="inlineStr">
        <is>
          <t>OpenAI</t>
        </is>
      </c>
      <c r="B57" s="2" t="inlineStr">
        <is>
          <t>o3 Mini</t>
        </is>
      </c>
      <c r="C57" s="3" t="n">
        <v>45688.5</v>
      </c>
      <c r="D57" s="4" t="n">
        <v>1.1</v>
      </c>
      <c r="E57" s="4" t="n">
        <v>0.55</v>
      </c>
      <c r="F57" s="4" t="n">
        <v>4.4</v>
      </c>
      <c r="G57" s="4">
        <f>IF(COUNT(D57:F57)&lt;3,"",E57*0.7+D57*0.2+F57*0.1)</f>
        <v>1.045</v>
      </c>
      <c r="H57" s="5" t="inlineStr">
        <is>
          <t>否</t>
        </is>
      </c>
      <c r="I57" s="6"/>
      <c r="J57" s="5" t="inlineStr">
        <is>
          <t>否</t>
        </is>
      </c>
      <c r="K57" s="6"/>
      <c r="L57" s="5" t="inlineStr">
        <is>
          <t>否</t>
        </is>
      </c>
      <c r="M57" s="6"/>
    </row>
    <row r="58" ht="27" customHeight="1">
      <c r="A58" s="2" t="inlineStr">
        <is>
          <t>OpenAI</t>
        </is>
      </c>
      <c r="B58" s="2" t="inlineStr">
        <is>
          <t>o1</t>
        </is>
      </c>
      <c r="C58" s="3" t="n">
        <v>45643.5</v>
      </c>
      <c r="D58" s="4" t="n">
        <v>15</v>
      </c>
      <c r="E58" s="4" t="n">
        <v>7.5</v>
      </c>
      <c r="F58" s="4" t="n">
        <v>60</v>
      </c>
      <c r="G58" s="4">
        <f>IF(COUNT(D58:F58)&lt;3,"",E58*0.7+D58*0.2+F58*0.1)</f>
        <v>14.25</v>
      </c>
      <c r="H58" s="5" t="inlineStr">
        <is>
          <t>否</t>
        </is>
      </c>
      <c r="I58" s="6"/>
      <c r="J58" s="5" t="inlineStr">
        <is>
          <t>否</t>
        </is>
      </c>
      <c r="K58" s="6"/>
      <c r="L58" s="5" t="inlineStr">
        <is>
          <t>否</t>
        </is>
      </c>
      <c r="M58" s="6"/>
    </row>
    <row r="59" ht="27" customHeight="1">
      <c r="A59" s="2" t="inlineStr">
        <is>
          <t>OpenAI</t>
        </is>
      </c>
      <c r="B59" s="2" t="inlineStr">
        <is>
          <t>GPT-4o (2024-11-20)</t>
        </is>
      </c>
      <c r="C59" s="3" t="n">
        <v>45616.5</v>
      </c>
      <c r="D59" s="4" t="n">
        <v>2.5</v>
      </c>
      <c r="E59" s="4" t="n">
        <v>1.25</v>
      </c>
      <c r="F59" s="4" t="n">
        <v>10</v>
      </c>
      <c r="G59" s="4">
        <f>IF(COUNT(D59:F59)&lt;3,"",E59*0.7+D59*0.2+F59*0.1)</f>
        <v>2.375</v>
      </c>
      <c r="H59" s="5" t="inlineStr">
        <is>
          <t>否</t>
        </is>
      </c>
      <c r="I59" s="6"/>
      <c r="J59" s="5" t="inlineStr">
        <is>
          <t>否</t>
        </is>
      </c>
      <c r="K59" s="6"/>
      <c r="L59" s="5" t="inlineStr">
        <is>
          <t>否</t>
        </is>
      </c>
      <c r="M59" s="6"/>
    </row>
    <row r="60" ht="27" customHeight="1">
      <c r="A60" s="2" t="inlineStr">
        <is>
          <t>OpenAI</t>
        </is>
      </c>
      <c r="B60" s="2" t="inlineStr">
        <is>
          <t>o1-Mini</t>
        </is>
      </c>
      <c r="C60" s="3" t="n">
        <v>45547.5</v>
      </c>
      <c r="D60" s="4" t="n">
        <v>1.1</v>
      </c>
      <c r="E60" s="4" t="n">
        <v>0.55</v>
      </c>
      <c r="F60" s="4" t="n">
        <v>4.4</v>
      </c>
      <c r="G60" s="4">
        <f>IF(COUNT(D60:F60)&lt;3,"",E60*0.7+D60*0.2+F60*0.1)</f>
        <v>1.045</v>
      </c>
      <c r="H60" s="5" t="inlineStr">
        <is>
          <t>否</t>
        </is>
      </c>
      <c r="I60" s="6"/>
      <c r="J60" s="5" t="inlineStr">
        <is>
          <t>否</t>
        </is>
      </c>
      <c r="K60" s="6"/>
      <c r="L60" s="5" t="inlineStr">
        <is>
          <t>否</t>
        </is>
      </c>
      <c r="M60" s="6"/>
    </row>
    <row r="61" ht="27" customHeight="1">
      <c r="A61" s="2" t="inlineStr">
        <is>
          <t>OpenAI</t>
        </is>
      </c>
      <c r="B61" s="2" t="inlineStr">
        <is>
          <t>o1-Mini (2024-09-12)</t>
        </is>
      </c>
      <c r="C61" s="3" t="n">
        <v>45547.5</v>
      </c>
      <c r="D61" s="4" t="n">
        <v>1.1</v>
      </c>
      <c r="E61" s="4" t="n">
        <v>0.55</v>
      </c>
      <c r="F61" s="4" t="n">
        <v>4.4</v>
      </c>
      <c r="G61" s="4">
        <f>IF(COUNT(D61:F61)&lt;3,"",E61*0.7+D61*0.2+F61*0.1)</f>
        <v>1.045</v>
      </c>
      <c r="H61" s="5" t="inlineStr">
        <is>
          <t>否</t>
        </is>
      </c>
      <c r="I61" s="6"/>
      <c r="J61" s="5" t="inlineStr">
        <is>
          <t>否</t>
        </is>
      </c>
      <c r="K61" s="6"/>
      <c r="L61" s="5" t="inlineStr">
        <is>
          <t>否</t>
        </is>
      </c>
      <c r="M61" s="6"/>
    </row>
    <row r="62" ht="27" customHeight="1">
      <c r="A62" s="2" t="inlineStr">
        <is>
          <t>OpenAI</t>
        </is>
      </c>
      <c r="B62" s="2" t="inlineStr">
        <is>
          <t>o1-Preview</t>
        </is>
      </c>
      <c r="C62" s="3" t="n">
        <v>45547.5</v>
      </c>
      <c r="D62" s="4" t="n">
        <v>15</v>
      </c>
      <c r="E62" s="4" t="n">
        <v>7.5</v>
      </c>
      <c r="F62" s="4" t="n">
        <v>60</v>
      </c>
      <c r="G62" s="4">
        <f>IF(COUNT(D62:F62)&lt;3,"",E62*0.7+D62*0.2+F62*0.1)</f>
        <v>14.25</v>
      </c>
      <c r="H62" s="5" t="inlineStr">
        <is>
          <t>否</t>
        </is>
      </c>
      <c r="I62" s="6"/>
      <c r="J62" s="5" t="inlineStr">
        <is>
          <t>否</t>
        </is>
      </c>
      <c r="K62" s="6"/>
      <c r="L62" s="5" t="inlineStr">
        <is>
          <t>否</t>
        </is>
      </c>
      <c r="M62" s="6"/>
    </row>
    <row r="63" ht="27" customHeight="1">
      <c r="A63" s="2" t="inlineStr">
        <is>
          <t>OpenAI</t>
        </is>
      </c>
      <c r="B63" s="2" t="inlineStr">
        <is>
          <t>o1-Preview (2024-09-12)</t>
        </is>
      </c>
      <c r="C63" s="3" t="n">
        <v>45547.5</v>
      </c>
      <c r="D63" s="4" t="n">
        <v>15</v>
      </c>
      <c r="E63" s="4" t="n">
        <v>7.5</v>
      </c>
      <c r="F63" s="4" t="n">
        <v>60</v>
      </c>
      <c r="G63" s="4">
        <f>IF(COUNT(D63:F63)&lt;3,"",E63*0.7+D63*0.2+F63*0.1)</f>
        <v>14.25</v>
      </c>
      <c r="H63" s="5" t="inlineStr">
        <is>
          <t>否</t>
        </is>
      </c>
      <c r="I63" s="6"/>
      <c r="J63" s="5" t="inlineStr">
        <is>
          <t>否</t>
        </is>
      </c>
      <c r="K63" s="6"/>
      <c r="L63" s="5" t="inlineStr">
        <is>
          <t>否</t>
        </is>
      </c>
      <c r="M63" s="6"/>
    </row>
    <row r="64" ht="27" customHeight="1">
      <c r="A64" s="2" t="inlineStr">
        <is>
          <t>OpenAI</t>
        </is>
      </c>
      <c r="B64" s="2" t="inlineStr">
        <is>
          <t>ChatGPT-4o</t>
        </is>
      </c>
      <c r="C64" s="3" t="n">
        <v>45518.5</v>
      </c>
      <c r="D64" s="4" t="n">
        <v>5</v>
      </c>
      <c r="E64" s="12" t="n">
        <v>1.299375</v>
      </c>
      <c r="F64" s="4" t="n">
        <v>15</v>
      </c>
      <c r="G64" s="4">
        <f>IF(COUNT(D64:F64)&lt;3,"",E64*0.7+D64*0.2+F64*0.1)</f>
        <v>3.4095625</v>
      </c>
      <c r="H64" s="5" t="inlineStr">
        <is>
          <t>否</t>
        </is>
      </c>
      <c r="I64" s="6"/>
      <c r="J64" s="5" t="inlineStr">
        <is>
          <t>否</t>
        </is>
      </c>
      <c r="K64" s="6"/>
      <c r="L64" s="5" t="inlineStr">
        <is>
          <t>否</t>
        </is>
      </c>
      <c r="M64" s="6"/>
    </row>
    <row r="65" ht="27" customHeight="1">
      <c r="A65" s="2" t="inlineStr">
        <is>
          <t>OpenAI</t>
        </is>
      </c>
      <c r="B65" s="2" t="inlineStr">
        <is>
          <t>GPT-4o (2024-08-06)</t>
        </is>
      </c>
      <c r="C65" s="3" t="n">
        <v>45510.5</v>
      </c>
      <c r="D65" s="4" t="n">
        <v>2.5</v>
      </c>
      <c r="E65" s="4" t="n">
        <v>1.25</v>
      </c>
      <c r="F65" s="4" t="n">
        <v>10</v>
      </c>
      <c r="G65" s="4">
        <f>IF(COUNT(D65:F65)&lt;3,"",E65*0.7+D65*0.2+F65*0.1)</f>
        <v>2.375</v>
      </c>
      <c r="H65" s="5" t="inlineStr">
        <is>
          <t>否</t>
        </is>
      </c>
      <c r="I65" s="6"/>
      <c r="J65" s="5" t="inlineStr">
        <is>
          <t>否</t>
        </is>
      </c>
      <c r="K65" s="6"/>
      <c r="L65" s="5" t="inlineStr">
        <is>
          <t>否</t>
        </is>
      </c>
      <c r="M65" s="6"/>
    </row>
    <row r="66" ht="27" customHeight="1">
      <c r="A66" s="2" t="inlineStr">
        <is>
          <t>OpenAI</t>
        </is>
      </c>
      <c r="B66" s="2" t="inlineStr">
        <is>
          <t>GPT-4o-Mini</t>
        </is>
      </c>
      <c r="C66" s="3" t="n">
        <v>45491.5</v>
      </c>
      <c r="D66" s="4" t="n">
        <v>0.15</v>
      </c>
      <c r="E66" s="4" t="n">
        <v>0.075</v>
      </c>
      <c r="F66" s="4" t="n">
        <v>0.6</v>
      </c>
      <c r="G66" s="4">
        <f>IF(COUNT(D66:F66)&lt;3,"",E66*0.7+D66*0.2+F66*0.1)</f>
        <v>0.1425</v>
      </c>
      <c r="H66" s="5" t="inlineStr">
        <is>
          <t>否</t>
        </is>
      </c>
      <c r="I66" s="6"/>
      <c r="J66" s="5" t="inlineStr">
        <is>
          <t>否</t>
        </is>
      </c>
      <c r="K66" s="6"/>
      <c r="L66" s="5" t="inlineStr">
        <is>
          <t>否</t>
        </is>
      </c>
      <c r="M66" s="6"/>
    </row>
    <row r="67" ht="27" customHeight="1">
      <c r="A67" s="2" t="inlineStr">
        <is>
          <t>OpenAI</t>
        </is>
      </c>
      <c r="B67" s="2" t="inlineStr">
        <is>
          <t>GPT-4o-Mini (2024-07-18)</t>
        </is>
      </c>
      <c r="C67" s="3" t="n">
        <v>45491.5</v>
      </c>
      <c r="D67" s="4" t="n">
        <v>0.15</v>
      </c>
      <c r="E67" s="4" t="n">
        <v>0.075</v>
      </c>
      <c r="F67" s="4" t="n">
        <v>0.6</v>
      </c>
      <c r="G67" s="4">
        <f>IF(COUNT(D67:F67)&lt;3,"",E67*0.7+D67*0.2+F67*0.1)</f>
        <v>0.1425</v>
      </c>
      <c r="H67" s="5" t="inlineStr">
        <is>
          <t>否</t>
        </is>
      </c>
      <c r="I67" s="6"/>
      <c r="J67" s="5" t="inlineStr">
        <is>
          <t>否</t>
        </is>
      </c>
      <c r="K67" s="6"/>
      <c r="L67" s="5" t="inlineStr">
        <is>
          <t>否</t>
        </is>
      </c>
      <c r="M67" s="6"/>
    </row>
    <row r="68" ht="27" customHeight="1">
      <c r="A68" s="2" t="inlineStr">
        <is>
          <t>OpenAI</t>
        </is>
      </c>
      <c r="B68" s="2" t="inlineStr">
        <is>
          <t>GPT-4o</t>
        </is>
      </c>
      <c r="C68" s="3" t="n">
        <v>45425.5</v>
      </c>
      <c r="D68" s="4" t="n">
        <v>2.5</v>
      </c>
      <c r="E68" s="4" t="n">
        <v>1.25</v>
      </c>
      <c r="F68" s="4" t="n">
        <v>10</v>
      </c>
      <c r="G68" s="4">
        <f>IF(COUNT(D68:F68)&lt;3,"",E68*0.7+D68*0.2+F68*0.1)</f>
        <v>2.375</v>
      </c>
      <c r="H68" s="5" t="inlineStr">
        <is>
          <t>否</t>
        </is>
      </c>
      <c r="I68" s="6"/>
      <c r="J68" s="5" t="inlineStr">
        <is>
          <t>否</t>
        </is>
      </c>
      <c r="K68" s="6"/>
      <c r="L68" s="5" t="inlineStr">
        <is>
          <t>否</t>
        </is>
      </c>
      <c r="M68" s="6"/>
    </row>
    <row r="69" ht="27" customHeight="1">
      <c r="A69" s="2" t="inlineStr">
        <is>
          <t>OpenAI</t>
        </is>
      </c>
      <c r="B69" s="2" t="inlineStr">
        <is>
          <t>GPT-4o (2024-05-13)</t>
        </is>
      </c>
      <c r="C69" s="3" t="n">
        <v>45425.5</v>
      </c>
      <c r="D69" s="4" t="n">
        <v>5</v>
      </c>
      <c r="E69" s="12" t="n">
        <v>1.299375</v>
      </c>
      <c r="F69" s="4" t="n">
        <v>15</v>
      </c>
      <c r="G69" s="4">
        <f>IF(COUNT(D69:F69)&lt;3,"",E69*0.7+D69*0.2+F69*0.1)</f>
        <v>3.4095625</v>
      </c>
      <c r="H69" s="5" t="inlineStr">
        <is>
          <t>否</t>
        </is>
      </c>
      <c r="I69" s="6"/>
      <c r="J69" s="5" t="inlineStr">
        <is>
          <t>否</t>
        </is>
      </c>
      <c r="K69" s="6"/>
      <c r="L69" s="5" t="inlineStr">
        <is>
          <t>否</t>
        </is>
      </c>
      <c r="M69" s="6"/>
    </row>
    <row r="70" ht="27" customHeight="1">
      <c r="A70" s="2" t="inlineStr">
        <is>
          <t>OpenAI</t>
        </is>
      </c>
      <c r="B70" s="2" t="inlineStr">
        <is>
          <t>GPT-4 Turbo</t>
        </is>
      </c>
      <c r="C70" s="3" t="n">
        <v>45391.5</v>
      </c>
      <c r="D70" s="4" t="n">
        <v>10</v>
      </c>
      <c r="E70" s="12" t="n">
        <v>2.59875</v>
      </c>
      <c r="F70" s="4" t="n">
        <v>30</v>
      </c>
      <c r="G70" s="4">
        <f>IF(COUNT(D70:F70)&lt;3,"",E70*0.7+D70*0.2+F70*0.1)</f>
        <v>6.819125</v>
      </c>
      <c r="H70" s="5" t="inlineStr">
        <is>
          <t>否</t>
        </is>
      </c>
      <c r="I70" s="6"/>
      <c r="J70" s="5" t="inlineStr">
        <is>
          <t>否</t>
        </is>
      </c>
      <c r="K70" s="6"/>
      <c r="L70" s="5" t="inlineStr">
        <is>
          <t>否</t>
        </is>
      </c>
      <c r="M70" s="6"/>
    </row>
    <row r="71" ht="27" customHeight="1">
      <c r="A71" s="2" t="inlineStr">
        <is>
          <t>OpenAI</t>
        </is>
      </c>
      <c r="B71" s="2" t="inlineStr">
        <is>
          <t>GPT-3.5 Turbo (older V0613)</t>
        </is>
      </c>
      <c r="C71" s="3" t="n">
        <v>45316.5</v>
      </c>
      <c r="D71" s="4" t="n">
        <v>1</v>
      </c>
      <c r="E71" s="12" t="n">
        <v>0.259875</v>
      </c>
      <c r="F71" s="4" t="n">
        <v>2</v>
      </c>
      <c r="G71" s="4">
        <f>IF(COUNT(D71:F71)&lt;3,"",E71*0.7+D71*0.2+F71*0.1)</f>
        <v>0.5819125</v>
      </c>
      <c r="H71" s="5" t="inlineStr">
        <is>
          <t>否</t>
        </is>
      </c>
      <c r="I71" s="6"/>
      <c r="J71" s="5" t="inlineStr">
        <is>
          <t>否</t>
        </is>
      </c>
      <c r="K71" s="6"/>
      <c r="L71" s="5" t="inlineStr">
        <is>
          <t>否</t>
        </is>
      </c>
      <c r="M71" s="6"/>
    </row>
    <row r="72" ht="27" customHeight="1">
      <c r="A72" s="2" t="inlineStr">
        <is>
          <t>OpenAI</t>
        </is>
      </c>
      <c r="B72" s="2" t="inlineStr">
        <is>
          <t>GPT-4 Turbo Preview</t>
        </is>
      </c>
      <c r="C72" s="3" t="n">
        <v>45316.5</v>
      </c>
      <c r="D72" s="4" t="n">
        <v>10</v>
      </c>
      <c r="E72" s="12" t="n">
        <v>2.59875</v>
      </c>
      <c r="F72" s="4" t="n">
        <v>30</v>
      </c>
      <c r="G72" s="4">
        <f>IF(COUNT(D72:F72)&lt;3,"",E72*0.7+D72*0.2+F72*0.1)</f>
        <v>6.819125</v>
      </c>
      <c r="H72" s="5" t="inlineStr">
        <is>
          <t>否</t>
        </is>
      </c>
      <c r="I72" s="6"/>
      <c r="J72" s="5" t="inlineStr">
        <is>
          <t>否</t>
        </is>
      </c>
      <c r="K72" s="6"/>
      <c r="L72" s="5" t="inlineStr">
        <is>
          <t>否</t>
        </is>
      </c>
      <c r="M72" s="6"/>
    </row>
    <row r="73" ht="27" customHeight="1">
      <c r="A73" s="2" t="inlineStr">
        <is>
          <t>OpenAI</t>
        </is>
      </c>
      <c r="B73" s="2" t="inlineStr">
        <is>
          <t>GPT-4 Vision</t>
        </is>
      </c>
      <c r="C73" s="3" t="n">
        <v>45243.5</v>
      </c>
      <c r="D73" s="4" t="n">
        <v>10</v>
      </c>
      <c r="E73" s="12" t="n">
        <v>2.59875</v>
      </c>
      <c r="F73" s="4" t="n">
        <v>30</v>
      </c>
      <c r="G73" s="4">
        <f>IF(COUNT(D73:F73)&lt;3,"",E73*0.7+D73*0.2+F73*0.1)</f>
        <v>6.819125</v>
      </c>
      <c r="H73" s="5" t="inlineStr">
        <is>
          <t>否</t>
        </is>
      </c>
      <c r="I73" s="6"/>
      <c r="J73" s="5" t="inlineStr">
        <is>
          <t>否</t>
        </is>
      </c>
      <c r="K73" s="6"/>
      <c r="L73" s="5" t="inlineStr">
        <is>
          <t>否</t>
        </is>
      </c>
      <c r="M73" s="6"/>
    </row>
    <row r="74" ht="27" customHeight="1">
      <c r="A74" s="2" t="inlineStr">
        <is>
          <t>OpenAI</t>
        </is>
      </c>
      <c r="B74" s="2" t="inlineStr">
        <is>
          <t>GPT-3.5 Turbo 16K (older V1106)</t>
        </is>
      </c>
      <c r="C74" s="3" t="n">
        <v>45236.5</v>
      </c>
      <c r="D74" s="4" t="n">
        <v>1</v>
      </c>
      <c r="E74" s="12" t="n">
        <v>0.259875</v>
      </c>
      <c r="F74" s="4" t="n">
        <v>2</v>
      </c>
      <c r="G74" s="4">
        <f>IF(COUNT(D74:F74)&lt;3,"",E74*0.7+D74*0.2+F74*0.1)</f>
        <v>0.5819125</v>
      </c>
      <c r="H74" s="5" t="inlineStr">
        <is>
          <t>否</t>
        </is>
      </c>
      <c r="I74" s="6"/>
      <c r="J74" s="5" t="inlineStr">
        <is>
          <t>否</t>
        </is>
      </c>
      <c r="K74" s="6"/>
      <c r="L74" s="5" t="inlineStr">
        <is>
          <t>否</t>
        </is>
      </c>
      <c r="M74" s="6"/>
    </row>
    <row r="75" ht="27" customHeight="1">
      <c r="A75" s="2" t="inlineStr">
        <is>
          <t>OpenAI</t>
        </is>
      </c>
      <c r="B75" s="2" t="inlineStr">
        <is>
          <t>GPT-4 Turbo (older V1106)</t>
        </is>
      </c>
      <c r="C75" s="3" t="n">
        <v>45236.5</v>
      </c>
      <c r="D75" s="4" t="n">
        <v>10</v>
      </c>
      <c r="E75" s="12" t="n">
        <v>2.59875</v>
      </c>
      <c r="F75" s="4" t="n">
        <v>30</v>
      </c>
      <c r="G75" s="4">
        <f>IF(COUNT(D75:F75)&lt;3,"",E75*0.7+D75*0.2+F75*0.1)</f>
        <v>6.819125</v>
      </c>
      <c r="H75" s="5" t="inlineStr">
        <is>
          <t>否</t>
        </is>
      </c>
      <c r="I75" s="6"/>
      <c r="J75" s="5" t="inlineStr">
        <is>
          <t>否</t>
        </is>
      </c>
      <c r="K75" s="6"/>
      <c r="L75" s="5" t="inlineStr">
        <is>
          <t>否</t>
        </is>
      </c>
      <c r="M75" s="6"/>
    </row>
    <row r="76" ht="27" customHeight="1">
      <c r="A76" s="2" t="inlineStr">
        <is>
          <t>OpenAI</t>
        </is>
      </c>
      <c r="B76" s="2" t="inlineStr">
        <is>
          <t>GPT-3.5 Turbo Instruct</t>
        </is>
      </c>
      <c r="C76" s="3" t="n">
        <v>45197.5</v>
      </c>
      <c r="D76" s="4" t="n">
        <v>1.5</v>
      </c>
      <c r="E76" s="12" t="n">
        <v>0.3898125</v>
      </c>
      <c r="F76" s="4" t="n">
        <v>2</v>
      </c>
      <c r="G76" s="4">
        <f>IF(COUNT(D76:F76)&lt;3,"",E76*0.7+D76*0.2+F76*0.1)</f>
        <v>0.77286875</v>
      </c>
      <c r="H76" s="5" t="inlineStr">
        <is>
          <t>否</t>
        </is>
      </c>
      <c r="I76" s="6"/>
      <c r="J76" s="5" t="inlineStr">
        <is>
          <t>否</t>
        </is>
      </c>
      <c r="K76" s="6"/>
      <c r="L76" s="5" t="inlineStr">
        <is>
          <t>否</t>
        </is>
      </c>
      <c r="M76" s="6"/>
    </row>
    <row r="77" ht="27" customHeight="1">
      <c r="A77" s="2" t="inlineStr">
        <is>
          <t>OpenAI</t>
        </is>
      </c>
      <c r="B77" s="2" t="inlineStr">
        <is>
          <t>GPT-3.5 Turbo 16K [gpt-3.5-turbo-16k]</t>
        </is>
      </c>
      <c r="C77" s="3" t="n">
        <v>45166.5</v>
      </c>
      <c r="D77" s="4" t="n">
        <v>3</v>
      </c>
      <c r="E77" s="12" t="n">
        <v>0.779625</v>
      </c>
      <c r="F77" s="4" t="n">
        <v>4</v>
      </c>
      <c r="G77" s="4">
        <f>IF(COUNT(D77:F77)&lt;3,"",E77*0.7+D77*0.2+F77*0.1)</f>
        <v>1.5457375</v>
      </c>
      <c r="H77" s="5" t="inlineStr">
        <is>
          <t>否</t>
        </is>
      </c>
      <c r="I77" s="6"/>
      <c r="J77" s="5" t="inlineStr">
        <is>
          <t>否</t>
        </is>
      </c>
      <c r="K77" s="6"/>
      <c r="L77" s="5" t="inlineStr">
        <is>
          <t>否</t>
        </is>
      </c>
      <c r="M77" s="6"/>
    </row>
    <row r="78" ht="27" customHeight="1">
      <c r="A78" s="2" t="inlineStr">
        <is>
          <t>OpenAI</t>
        </is>
      </c>
      <c r="B78" s="2" t="inlineStr">
        <is>
          <t>GPT-4 32K</t>
        </is>
      </c>
      <c r="C78" s="3" t="n">
        <v>45166.5</v>
      </c>
      <c r="D78" s="4" t="n">
        <v>60</v>
      </c>
      <c r="E78" s="12" t="n">
        <v>15.5925</v>
      </c>
      <c r="F78" s="4" t="n">
        <v>120</v>
      </c>
      <c r="G78" s="4">
        <f>IF(COUNT(D78:F78)&lt;3,"",E78*0.7+D78*0.2+F78*0.1)</f>
        <v>34.91475</v>
      </c>
      <c r="H78" s="5" t="inlineStr">
        <is>
          <t>否</t>
        </is>
      </c>
      <c r="I78" s="6"/>
      <c r="J78" s="5" t="inlineStr">
        <is>
          <t>否</t>
        </is>
      </c>
      <c r="K78" s="6"/>
      <c r="L78" s="5" t="inlineStr">
        <is>
          <t>否</t>
        </is>
      </c>
      <c r="M78" s="6"/>
    </row>
    <row r="79" ht="27" customHeight="1">
      <c r="A79" s="2" t="inlineStr">
        <is>
          <t>OpenAI</t>
        </is>
      </c>
      <c r="B79" s="2" t="inlineStr">
        <is>
          <t>GPT-4 32K (older V0314)</t>
        </is>
      </c>
      <c r="C79" s="3" t="n">
        <v>45166.5</v>
      </c>
      <c r="D79" s="4" t="n">
        <v>60</v>
      </c>
      <c r="E79" s="12" t="n">
        <v>15.5925</v>
      </c>
      <c r="F79" s="4" t="n">
        <v>120</v>
      </c>
      <c r="G79" s="4">
        <f>IF(COUNT(D79:F79)&lt;3,"",E79*0.7+D79*0.2+F79*0.1)</f>
        <v>34.91475</v>
      </c>
      <c r="H79" s="5" t="inlineStr">
        <is>
          <t>否</t>
        </is>
      </c>
      <c r="I79" s="6"/>
      <c r="J79" s="5" t="inlineStr">
        <is>
          <t>否</t>
        </is>
      </c>
      <c r="K79" s="6"/>
      <c r="L79" s="5" t="inlineStr">
        <is>
          <t>否</t>
        </is>
      </c>
      <c r="M79" s="6"/>
    </row>
    <row r="80" ht="27" customHeight="1">
      <c r="A80" s="2" t="inlineStr">
        <is>
          <t>OpenAI</t>
        </is>
      </c>
      <c r="B80" s="2" t="inlineStr">
        <is>
          <t>GPT-3.5 Turbo</t>
        </is>
      </c>
      <c r="C80" s="3" t="n">
        <v>45074.5</v>
      </c>
      <c r="D80" s="4" t="n">
        <v>0.5</v>
      </c>
      <c r="E80" s="12" t="n">
        <v>0.1299375</v>
      </c>
      <c r="F80" s="4" t="n">
        <v>1.5</v>
      </c>
      <c r="G80" s="4">
        <f>IF(COUNT(D80:F80)&lt;3,"",E80*0.7+D80*0.2+F80*0.1)</f>
        <v>0.34095625</v>
      </c>
      <c r="H80" s="5" t="inlineStr">
        <is>
          <t>否</t>
        </is>
      </c>
      <c r="I80" s="6"/>
      <c r="J80" s="5" t="inlineStr">
        <is>
          <t>否</t>
        </is>
      </c>
      <c r="K80" s="6"/>
      <c r="L80" s="5" t="inlineStr">
        <is>
          <t>否</t>
        </is>
      </c>
      <c r="M80" s="6"/>
    </row>
    <row r="81" ht="27" customHeight="1">
      <c r="A81" s="2" t="inlineStr">
        <is>
          <t>OpenAI</t>
        </is>
      </c>
      <c r="B81" s="2" t="inlineStr">
        <is>
          <t>GPT-3.5 Turbo (older V0301)</t>
        </is>
      </c>
      <c r="C81" s="3" t="n">
        <v>45074.5</v>
      </c>
      <c r="D81" s="4" t="n">
        <v>1</v>
      </c>
      <c r="E81" s="12" t="n">
        <v>0.259875</v>
      </c>
      <c r="F81" s="4" t="n">
        <v>2</v>
      </c>
      <c r="G81" s="4">
        <f>IF(COUNT(D81:F81)&lt;3,"",E81*0.7+D81*0.2+F81*0.1)</f>
        <v>0.5819125</v>
      </c>
      <c r="H81" s="5" t="inlineStr">
        <is>
          <t>否</t>
        </is>
      </c>
      <c r="I81" s="6"/>
      <c r="J81" s="5" t="inlineStr">
        <is>
          <t>否</t>
        </is>
      </c>
      <c r="K81" s="6"/>
      <c r="L81" s="5" t="inlineStr">
        <is>
          <t>否</t>
        </is>
      </c>
      <c r="M81" s="6"/>
    </row>
    <row r="82" ht="27" customHeight="1">
      <c r="A82" s="2" t="inlineStr">
        <is>
          <t>OpenAI</t>
        </is>
      </c>
      <c r="B82" s="2" t="inlineStr">
        <is>
          <t>GPT-3.5 Turbo 16K [gpt-3.5-turbo-0125]</t>
        </is>
      </c>
      <c r="C82" s="3" t="n">
        <v>45074.5</v>
      </c>
      <c r="D82" s="4" t="n">
        <v>0.5</v>
      </c>
      <c r="E82" s="12" t="n">
        <v>0.1299375</v>
      </c>
      <c r="F82" s="4" t="n">
        <v>1.5</v>
      </c>
      <c r="G82" s="4">
        <f>IF(COUNT(D82:F82)&lt;3,"",E82*0.7+D82*0.2+F82*0.1)</f>
        <v>0.34095625</v>
      </c>
      <c r="H82" s="5" t="inlineStr">
        <is>
          <t>否</t>
        </is>
      </c>
      <c r="I82" s="6"/>
      <c r="J82" s="5" t="inlineStr">
        <is>
          <t>否</t>
        </is>
      </c>
      <c r="K82" s="6"/>
      <c r="L82" s="5" t="inlineStr">
        <is>
          <t>否</t>
        </is>
      </c>
      <c r="M82" s="6"/>
    </row>
    <row r="83" ht="27" customHeight="1">
      <c r="A83" s="2" t="inlineStr">
        <is>
          <t>OpenAI</t>
        </is>
      </c>
      <c r="B83" s="2" t="inlineStr">
        <is>
          <t>GPT-4</t>
        </is>
      </c>
      <c r="C83" s="3" t="n">
        <v>45074.5</v>
      </c>
      <c r="D83" s="4" t="n">
        <v>30</v>
      </c>
      <c r="E83" s="12" t="n">
        <v>7.79625</v>
      </c>
      <c r="F83" s="4" t="n">
        <v>60</v>
      </c>
      <c r="G83" s="4">
        <f>IF(COUNT(D83:F83)&lt;3,"",E83*0.7+D83*0.2+F83*0.1)</f>
        <v>17.457375</v>
      </c>
      <c r="H83" s="5" t="inlineStr">
        <is>
          <t>否</t>
        </is>
      </c>
      <c r="I83" s="6"/>
      <c r="J83" s="5" t="inlineStr">
        <is>
          <t>否</t>
        </is>
      </c>
      <c r="K83" s="6"/>
      <c r="L83" s="5" t="inlineStr">
        <is>
          <t>否</t>
        </is>
      </c>
      <c r="M83" s="6"/>
    </row>
    <row r="84" ht="27" customHeight="1">
      <c r="A84" s="2" t="inlineStr">
        <is>
          <t>OpenAI</t>
        </is>
      </c>
      <c r="B84" s="2" t="inlineStr">
        <is>
          <t>GPT-4 (older V0314)</t>
        </is>
      </c>
      <c r="C84" s="3" t="n">
        <v>45074.5</v>
      </c>
      <c r="D84" s="4" t="n">
        <v>30</v>
      </c>
      <c r="E84" s="12" t="n">
        <v>7.79625</v>
      </c>
      <c r="F84" s="4" t="n">
        <v>60</v>
      </c>
      <c r="G84" s="4">
        <f>IF(COUNT(D84:F84)&lt;3,"",E84*0.7+D84*0.2+F84*0.1)</f>
        <v>17.457375</v>
      </c>
      <c r="H84" s="5" t="inlineStr">
        <is>
          <t>否</t>
        </is>
      </c>
      <c r="I84" s="6"/>
      <c r="J84" s="5" t="inlineStr">
        <is>
          <t>否</t>
        </is>
      </c>
      <c r="K84" s="6"/>
      <c r="L84" s="5" t="inlineStr">
        <is>
          <t>否</t>
        </is>
      </c>
      <c r="M84" s="6"/>
    </row>
    <row r="85" ht="27" customHeight="1">
      <c r="A85" s="2" t="inlineStr">
        <is>
          <t>OpenAI</t>
        </is>
      </c>
      <c r="B85" s="2" t="inlineStr">
        <is>
          <t>Chat-Latest</t>
        </is>
      </c>
      <c r="C85" s="3"/>
      <c r="D85" s="4" t="n">
        <v>5</v>
      </c>
      <c r="E85" s="4" t="n">
        <v>0.5</v>
      </c>
      <c r="F85" s="4" t="n">
        <v>30</v>
      </c>
      <c r="G85" s="4">
        <f>IF(COUNT(D85:F85)&lt;3,"",E85*0.7+D85*0.2+F85*0.1)</f>
        <v>4.35</v>
      </c>
      <c r="H85" s="5" t="inlineStr">
        <is>
          <t>否</t>
        </is>
      </c>
      <c r="I85" s="6"/>
      <c r="J85" s="5" t="inlineStr">
        <is>
          <t>否</t>
        </is>
      </c>
      <c r="K85" s="6"/>
      <c r="L85" s="5" t="inlineStr">
        <is>
          <t>否</t>
        </is>
      </c>
      <c r="M85" s="6"/>
    </row>
    <row r="86" ht="27" customHeight="1">
      <c r="A86" s="2" t="inlineStr">
        <is>
          <t>OpenAI</t>
        </is>
      </c>
      <c r="B86" s="2" t="inlineStr">
        <is>
          <t>Davinci 2</t>
        </is>
      </c>
      <c r="C86" s="3"/>
      <c r="D86" s="4" t="n">
        <v>20</v>
      </c>
      <c r="E86" s="12" t="n">
        <v>5.1975</v>
      </c>
      <c r="F86" s="4" t="n">
        <v>20</v>
      </c>
      <c r="G86" s="4">
        <f>IF(COUNT(D86:F86)&lt;3,"",E86*0.7+D86*0.2+F86*0.1)</f>
        <v>9.63825</v>
      </c>
      <c r="H86" s="5" t="inlineStr">
        <is>
          <t>否</t>
        </is>
      </c>
      <c r="I86" s="6"/>
      <c r="J86" s="5" t="inlineStr">
        <is>
          <t>否</t>
        </is>
      </c>
      <c r="K86" s="6"/>
      <c r="L86" s="5" t="inlineStr">
        <is>
          <t>否</t>
        </is>
      </c>
      <c r="M86" s="6"/>
    </row>
    <row r="87" ht="27" customHeight="1">
      <c r="A87" s="2" t="inlineStr">
        <is>
          <t>OpenAI</t>
        </is>
      </c>
      <c r="B87" s="2" t="inlineStr">
        <is>
          <t>GPT-5.6-Cyber</t>
        </is>
      </c>
      <c r="C87" s="3"/>
      <c r="D87" s="4" t="n">
        <v>12.5</v>
      </c>
      <c r="E87" s="4" t="n">
        <v>1.25</v>
      </c>
      <c r="F87" s="4" t="n">
        <v>75</v>
      </c>
      <c r="G87" s="4">
        <f>IF(COUNT(D87:F87)&lt;3,"",E87*0.7+D87*0.2+F87*0.1)</f>
        <v>10.875</v>
      </c>
      <c r="H87" s="5" t="inlineStr">
        <is>
          <t>否</t>
        </is>
      </c>
      <c r="I87" s="6"/>
      <c r="J87" s="5" t="inlineStr">
        <is>
          <t>否</t>
        </is>
      </c>
      <c r="K87" s="6"/>
      <c r="L87" s="5" t="inlineStr">
        <is>
          <t>否</t>
        </is>
      </c>
      <c r="M87" s="6"/>
    </row>
    <row r="88" ht="27" customHeight="1">
      <c r="A88" s="2" t="inlineStr">
        <is>
          <t>Anthropic</t>
        </is>
      </c>
      <c r="B88" s="2" t="inlineStr">
        <is>
          <t>Claude Opus 5</t>
        </is>
      </c>
      <c r="C88" s="3" t="n">
        <v>46227.5</v>
      </c>
      <c r="D88" s="4" t="n">
        <v>5</v>
      </c>
      <c r="E88" s="4" t="n">
        <v>0.5</v>
      </c>
      <c r="F88" s="4" t="n">
        <v>25</v>
      </c>
      <c r="G88" s="4">
        <f>IF(COUNT(D88:F88)&lt;3,"",E88*0.7+D88*0.2+F88*0.1)</f>
        <v>3.85</v>
      </c>
      <c r="H88" s="5" t="inlineStr">
        <is>
          <t>否</t>
        </is>
      </c>
      <c r="I88" s="6"/>
      <c r="J88" s="5" t="inlineStr">
        <is>
          <t>否</t>
        </is>
      </c>
      <c r="K88" s="6"/>
      <c r="L88" s="5" t="inlineStr">
        <is>
          <t>否</t>
        </is>
      </c>
      <c r="M88" s="6"/>
    </row>
    <row r="89" ht="27" customHeight="1">
      <c r="A89" s="2" t="inlineStr">
        <is>
          <t>Anthropic</t>
        </is>
      </c>
      <c r="B89" s="2" t="inlineStr">
        <is>
          <t>Claude Opus 5 (Fast)</t>
        </is>
      </c>
      <c r="C89" s="3" t="n">
        <v>46227.5</v>
      </c>
      <c r="D89" s="4" t="n">
        <v>10</v>
      </c>
      <c r="E89" s="4" t="n">
        <v>1</v>
      </c>
      <c r="F89" s="4" t="n">
        <v>50</v>
      </c>
      <c r="G89" s="4">
        <f>IF(COUNT(D89:F89)&lt;3,"",E89*0.7+D89*0.2+F89*0.1)</f>
        <v>7.7</v>
      </c>
      <c r="H89" s="5" t="inlineStr">
        <is>
          <t>否</t>
        </is>
      </c>
      <c r="I89" s="6"/>
      <c r="J89" s="5" t="inlineStr">
        <is>
          <t>否</t>
        </is>
      </c>
      <c r="K89" s="6"/>
      <c r="L89" s="5" t="inlineStr">
        <is>
          <t>否</t>
        </is>
      </c>
      <c r="M89" s="6"/>
    </row>
    <row r="90" ht="27" customHeight="1">
      <c r="A90" s="2" t="inlineStr">
        <is>
          <t>Anthropic</t>
        </is>
      </c>
      <c r="B90" s="2" t="inlineStr">
        <is>
          <t>Claude Sonnet 5</t>
        </is>
      </c>
      <c r="C90" s="3" t="n">
        <v>46203.5</v>
      </c>
      <c r="D90" s="4" t="n">
        <v>2</v>
      </c>
      <c r="E90" s="4" t="n">
        <v>0.2</v>
      </c>
      <c r="F90" s="4" t="n">
        <v>10</v>
      </c>
      <c r="G90" s="4">
        <f>IF(COUNT(D90:F90)&lt;3,"",E90*0.7+D90*0.2+F90*0.1)</f>
        <v>1.54</v>
      </c>
      <c r="H90" s="5" t="inlineStr">
        <is>
          <t>否</t>
        </is>
      </c>
      <c r="I90" s="6"/>
      <c r="J90" s="5" t="inlineStr">
        <is>
          <t>否</t>
        </is>
      </c>
      <c r="K90" s="6"/>
      <c r="L90" s="5" t="inlineStr">
        <is>
          <t>否</t>
        </is>
      </c>
      <c r="M90" s="6"/>
    </row>
    <row r="91" ht="27" customHeight="1">
      <c r="A91" s="2" t="inlineStr">
        <is>
          <t>Anthropic</t>
        </is>
      </c>
      <c r="B91" s="2" t="inlineStr">
        <is>
          <t>Claude Fable 5</t>
        </is>
      </c>
      <c r="C91" s="3" t="n">
        <v>46182.5</v>
      </c>
      <c r="D91" s="4" t="n">
        <v>10</v>
      </c>
      <c r="E91" s="4" t="n">
        <v>1</v>
      </c>
      <c r="F91" s="4" t="n">
        <v>50</v>
      </c>
      <c r="G91" s="4">
        <f>IF(COUNT(D91:F91)&lt;3,"",E91*0.7+D91*0.2+F91*0.1)</f>
        <v>7.7</v>
      </c>
      <c r="H91" s="5" t="inlineStr">
        <is>
          <t>否</t>
        </is>
      </c>
      <c r="I91" s="6"/>
      <c r="J91" s="5" t="inlineStr">
        <is>
          <t>否</t>
        </is>
      </c>
      <c r="K91" s="6"/>
      <c r="L91" s="5" t="inlineStr">
        <is>
          <t>否</t>
        </is>
      </c>
      <c r="M91" s="6"/>
    </row>
    <row r="92" ht="27" customHeight="1">
      <c r="A92" s="2" t="inlineStr">
        <is>
          <t>Anthropic</t>
        </is>
      </c>
      <c r="B92" s="2" t="inlineStr">
        <is>
          <t>Claude Mythos 5</t>
        </is>
      </c>
      <c r="C92" s="3" t="n">
        <v>46182.5</v>
      </c>
      <c r="D92" s="4" t="n">
        <v>10</v>
      </c>
      <c r="E92" s="4" t="n">
        <v>1</v>
      </c>
      <c r="F92" s="4" t="n">
        <v>50</v>
      </c>
      <c r="G92" s="4">
        <f>IF(COUNT(D92:F92)&lt;3,"",E92*0.7+D92*0.2+F92*0.1)</f>
        <v>7.7</v>
      </c>
      <c r="H92" s="5" t="inlineStr">
        <is>
          <t>否</t>
        </is>
      </c>
      <c r="I92" s="6"/>
      <c r="J92" s="5" t="inlineStr">
        <is>
          <t>否</t>
        </is>
      </c>
      <c r="K92" s="6"/>
      <c r="L92" s="5" t="inlineStr">
        <is>
          <t>否</t>
        </is>
      </c>
      <c r="M92" s="6"/>
    </row>
    <row r="93" ht="27" customHeight="1">
      <c r="A93" s="2" t="inlineStr">
        <is>
          <t>Anthropic</t>
        </is>
      </c>
      <c r="B93" s="2" t="inlineStr">
        <is>
          <t>Claude Opus 4.8</t>
        </is>
      </c>
      <c r="C93" s="3" t="n">
        <v>46169.5</v>
      </c>
      <c r="D93" s="4" t="n">
        <v>5</v>
      </c>
      <c r="E93" s="4" t="n">
        <v>0.5</v>
      </c>
      <c r="F93" s="4" t="n">
        <v>25</v>
      </c>
      <c r="G93" s="4">
        <f>IF(COUNT(D93:F93)&lt;3,"",E93*0.7+D93*0.2+F93*0.1)</f>
        <v>3.85</v>
      </c>
      <c r="H93" s="5" t="inlineStr">
        <is>
          <t>否</t>
        </is>
      </c>
      <c r="I93" s="6"/>
      <c r="J93" s="5" t="inlineStr">
        <is>
          <t>否</t>
        </is>
      </c>
      <c r="K93" s="6"/>
      <c r="L93" s="5" t="inlineStr">
        <is>
          <t>否</t>
        </is>
      </c>
      <c r="M93" s="6"/>
    </row>
    <row r="94" ht="27" customHeight="1">
      <c r="A94" s="2" t="inlineStr">
        <is>
          <t>Anthropic</t>
        </is>
      </c>
      <c r="B94" s="2" t="inlineStr">
        <is>
          <t>Claude Opus 4.8 (Fast)</t>
        </is>
      </c>
      <c r="C94" s="3" t="n">
        <v>46169.5</v>
      </c>
      <c r="D94" s="4" t="n">
        <v>10</v>
      </c>
      <c r="E94" s="4" t="n">
        <v>1</v>
      </c>
      <c r="F94" s="4" t="n">
        <v>50</v>
      </c>
      <c r="G94" s="4">
        <f>IF(COUNT(D94:F94)&lt;3,"",E94*0.7+D94*0.2+F94*0.1)</f>
        <v>7.7</v>
      </c>
      <c r="H94" s="5" t="inlineStr">
        <is>
          <t>否</t>
        </is>
      </c>
      <c r="I94" s="6"/>
      <c r="J94" s="5" t="inlineStr">
        <is>
          <t>否</t>
        </is>
      </c>
      <c r="K94" s="6"/>
      <c r="L94" s="5" t="inlineStr">
        <is>
          <t>否</t>
        </is>
      </c>
      <c r="M94" s="6"/>
    </row>
    <row r="95" ht="27" customHeight="1">
      <c r="A95" s="2" t="inlineStr">
        <is>
          <t>Anthropic</t>
        </is>
      </c>
      <c r="B95" s="2" t="inlineStr">
        <is>
          <t>Claude Opus 4.7 (Fast)</t>
        </is>
      </c>
      <c r="C95" s="3" t="n">
        <v>46154.5</v>
      </c>
      <c r="D95" s="4" t="n">
        <v>30</v>
      </c>
      <c r="E95" s="4" t="n">
        <v>3</v>
      </c>
      <c r="F95" s="4" t="n">
        <v>150</v>
      </c>
      <c r="G95" s="4">
        <f>IF(COUNT(D95:F95)&lt;3,"",E95*0.7+D95*0.2+F95*0.1)</f>
        <v>23.1</v>
      </c>
      <c r="H95" s="5" t="inlineStr">
        <is>
          <t>否</t>
        </is>
      </c>
      <c r="I95" s="6"/>
      <c r="J95" s="5" t="inlineStr">
        <is>
          <t>否</t>
        </is>
      </c>
      <c r="K95" s="6"/>
      <c r="L95" s="5" t="inlineStr">
        <is>
          <t>否</t>
        </is>
      </c>
      <c r="M95" s="6"/>
    </row>
    <row r="96" ht="27" customHeight="1">
      <c r="A96" s="2" t="inlineStr">
        <is>
          <t>Anthropic</t>
        </is>
      </c>
      <c r="B96" s="2" t="inlineStr">
        <is>
          <t>Claude Opus 4.7</t>
        </is>
      </c>
      <c r="C96" s="3" t="n">
        <v>46128.5</v>
      </c>
      <c r="D96" s="4" t="n">
        <v>5</v>
      </c>
      <c r="E96" s="4" t="n">
        <v>0.5</v>
      </c>
      <c r="F96" s="4" t="n">
        <v>25</v>
      </c>
      <c r="G96" s="4">
        <f>IF(COUNT(D96:F96)&lt;3,"",E96*0.7+D96*0.2+F96*0.1)</f>
        <v>3.85</v>
      </c>
      <c r="H96" s="5" t="inlineStr">
        <is>
          <t>否</t>
        </is>
      </c>
      <c r="I96" s="6"/>
      <c r="J96" s="5" t="inlineStr">
        <is>
          <t>否</t>
        </is>
      </c>
      <c r="K96" s="6"/>
      <c r="L96" s="5" t="inlineStr">
        <is>
          <t>否</t>
        </is>
      </c>
      <c r="M96" s="6"/>
    </row>
    <row r="97" ht="27" customHeight="1">
      <c r="A97" s="2" t="inlineStr">
        <is>
          <t>Anthropic</t>
        </is>
      </c>
      <c r="B97" s="2" t="inlineStr">
        <is>
          <t>Claude Opus 4.6 (Fast)</t>
        </is>
      </c>
      <c r="C97" s="3" t="n">
        <v>46119.5</v>
      </c>
      <c r="D97" s="4" t="n">
        <v>30</v>
      </c>
      <c r="E97" s="4" t="n">
        <v>3</v>
      </c>
      <c r="F97" s="4" t="n">
        <v>150</v>
      </c>
      <c r="G97" s="4">
        <f>IF(COUNT(D97:F97)&lt;3,"",E97*0.7+D97*0.2+F97*0.1)</f>
        <v>23.1</v>
      </c>
      <c r="H97" s="5" t="inlineStr">
        <is>
          <t>否</t>
        </is>
      </c>
      <c r="I97" s="6"/>
      <c r="J97" s="5" t="inlineStr">
        <is>
          <t>否</t>
        </is>
      </c>
      <c r="K97" s="6"/>
      <c r="L97" s="5" t="inlineStr">
        <is>
          <t>否</t>
        </is>
      </c>
      <c r="M97" s="6"/>
    </row>
    <row r="98" ht="27" customHeight="1">
      <c r="A98" s="2" t="inlineStr">
        <is>
          <t>Anthropic</t>
        </is>
      </c>
      <c r="B98" s="2" t="inlineStr">
        <is>
          <t>Claude Sonnet 4.6</t>
        </is>
      </c>
      <c r="C98" s="3" t="n">
        <v>46070.5</v>
      </c>
      <c r="D98" s="4" t="n">
        <v>3</v>
      </c>
      <c r="E98" s="4" t="n">
        <v>0.3</v>
      </c>
      <c r="F98" s="4" t="n">
        <v>15</v>
      </c>
      <c r="G98" s="4">
        <f>IF(COUNT(D98:F98)&lt;3,"",E98*0.7+D98*0.2+F98*0.1)</f>
        <v>2.31</v>
      </c>
      <c r="H98" s="5" t="inlineStr">
        <is>
          <t>否</t>
        </is>
      </c>
      <c r="I98" s="6"/>
      <c r="J98" s="5" t="inlineStr">
        <is>
          <t>否</t>
        </is>
      </c>
      <c r="K98" s="6"/>
      <c r="L98" s="5" t="inlineStr">
        <is>
          <t>否</t>
        </is>
      </c>
      <c r="M98" s="6"/>
    </row>
    <row r="99" ht="27" customHeight="1">
      <c r="A99" s="2" t="inlineStr">
        <is>
          <t>Anthropic</t>
        </is>
      </c>
      <c r="B99" s="2" t="inlineStr">
        <is>
          <t>Claude Opus 4.6</t>
        </is>
      </c>
      <c r="C99" s="3" t="n">
        <v>46057.5</v>
      </c>
      <c r="D99" s="4" t="n">
        <v>5</v>
      </c>
      <c r="E99" s="4" t="n">
        <v>0.5</v>
      </c>
      <c r="F99" s="4" t="n">
        <v>25</v>
      </c>
      <c r="G99" s="4">
        <f>IF(COUNT(D99:F99)&lt;3,"",E99*0.7+D99*0.2+F99*0.1)</f>
        <v>3.85</v>
      </c>
      <c r="H99" s="5" t="inlineStr">
        <is>
          <t>否</t>
        </is>
      </c>
      <c r="I99" s="6"/>
      <c r="J99" s="5" t="inlineStr">
        <is>
          <t>否</t>
        </is>
      </c>
      <c r="K99" s="6"/>
      <c r="L99" s="5" t="inlineStr">
        <is>
          <t>否</t>
        </is>
      </c>
      <c r="M99" s="6"/>
    </row>
    <row r="100" ht="27" customHeight="1">
      <c r="A100" s="2" t="inlineStr">
        <is>
          <t>Anthropic</t>
        </is>
      </c>
      <c r="B100" s="2" t="inlineStr">
        <is>
          <t>Claude Opus 4.5</t>
        </is>
      </c>
      <c r="C100" s="3" t="n">
        <v>45985.5</v>
      </c>
      <c r="D100" s="4" t="n">
        <v>5</v>
      </c>
      <c r="E100" s="4" t="n">
        <v>0.5</v>
      </c>
      <c r="F100" s="4" t="n">
        <v>25</v>
      </c>
      <c r="G100" s="4">
        <f>IF(COUNT(D100:F100)&lt;3,"",E100*0.7+D100*0.2+F100*0.1)</f>
        <v>3.85</v>
      </c>
      <c r="H100" s="5" t="inlineStr">
        <is>
          <t>否</t>
        </is>
      </c>
      <c r="I100" s="6"/>
      <c r="J100" s="5" t="inlineStr">
        <is>
          <t>否</t>
        </is>
      </c>
      <c r="K100" s="6"/>
      <c r="L100" s="5" t="inlineStr">
        <is>
          <t>否</t>
        </is>
      </c>
      <c r="M100" s="6"/>
    </row>
    <row r="101" ht="27" customHeight="1">
      <c r="A101" s="2" t="inlineStr">
        <is>
          <t>Anthropic</t>
        </is>
      </c>
      <c r="B101" s="2" t="inlineStr">
        <is>
          <t>Claude Haiku 4.5</t>
        </is>
      </c>
      <c r="C101" s="3" t="n">
        <v>45945.5</v>
      </c>
      <c r="D101" s="4" t="n">
        <v>1</v>
      </c>
      <c r="E101" s="4" t="n">
        <v>0.1</v>
      </c>
      <c r="F101" s="4" t="n">
        <v>5</v>
      </c>
      <c r="G101" s="4">
        <f>IF(COUNT(D101:F101)&lt;3,"",E101*0.7+D101*0.2+F101*0.1)</f>
        <v>0.77</v>
      </c>
      <c r="H101" s="5" t="inlineStr">
        <is>
          <t>否</t>
        </is>
      </c>
      <c r="I101" s="6"/>
      <c r="J101" s="5" t="inlineStr">
        <is>
          <t>否</t>
        </is>
      </c>
      <c r="K101" s="6"/>
      <c r="L101" s="5" t="inlineStr">
        <is>
          <t>否</t>
        </is>
      </c>
      <c r="M101" s="6"/>
    </row>
    <row r="102" ht="27" customHeight="1">
      <c r="A102" s="2" t="inlineStr">
        <is>
          <t>Anthropic</t>
        </is>
      </c>
      <c r="B102" s="2" t="inlineStr">
        <is>
          <t>Claude Sonnet 4.5</t>
        </is>
      </c>
      <c r="C102" s="3" t="n">
        <v>45929.5</v>
      </c>
      <c r="D102" s="4" t="n">
        <v>3</v>
      </c>
      <c r="E102" s="4" t="n">
        <v>0.3</v>
      </c>
      <c r="F102" s="4" t="n">
        <v>15</v>
      </c>
      <c r="G102" s="4">
        <f>IF(COUNT(D102:F102)&lt;3,"",E102*0.7+D102*0.2+F102*0.1)</f>
        <v>2.31</v>
      </c>
      <c r="H102" s="5" t="inlineStr">
        <is>
          <t>否</t>
        </is>
      </c>
      <c r="I102" s="6"/>
      <c r="J102" s="5" t="inlineStr">
        <is>
          <t>否</t>
        </is>
      </c>
      <c r="K102" s="6"/>
      <c r="L102" s="5" t="inlineStr">
        <is>
          <t>否</t>
        </is>
      </c>
      <c r="M102" s="6"/>
    </row>
    <row r="103" ht="27" customHeight="1">
      <c r="A103" s="2" t="inlineStr">
        <is>
          <t>Anthropic</t>
        </is>
      </c>
      <c r="B103" s="2" t="inlineStr">
        <is>
          <t>Claude Opus 4.1</t>
        </is>
      </c>
      <c r="C103" s="3" t="n">
        <v>45874.5</v>
      </c>
      <c r="D103" s="4" t="n">
        <v>15</v>
      </c>
      <c r="E103" s="4" t="n">
        <v>1.5</v>
      </c>
      <c r="F103" s="4" t="n">
        <v>75</v>
      </c>
      <c r="G103" s="4">
        <f>IF(COUNT(D103:F103)&lt;3,"",E103*0.7+D103*0.2+F103*0.1)</f>
        <v>11.55</v>
      </c>
      <c r="H103" s="5" t="inlineStr">
        <is>
          <t>否</t>
        </is>
      </c>
      <c r="I103" s="6"/>
      <c r="J103" s="5" t="inlineStr">
        <is>
          <t>否</t>
        </is>
      </c>
      <c r="K103" s="6"/>
      <c r="L103" s="5" t="inlineStr">
        <is>
          <t>否</t>
        </is>
      </c>
      <c r="M103" s="6"/>
    </row>
    <row r="104" ht="27" customHeight="1">
      <c r="A104" s="2" t="inlineStr">
        <is>
          <t>Anthropic</t>
        </is>
      </c>
      <c r="B104" s="2" t="inlineStr">
        <is>
          <t>Claude Opus 4</t>
        </is>
      </c>
      <c r="C104" s="3" t="n">
        <v>45799.5</v>
      </c>
      <c r="D104" s="4" t="n">
        <v>15</v>
      </c>
      <c r="E104" s="4" t="n">
        <v>1.5</v>
      </c>
      <c r="F104" s="4" t="n">
        <v>75</v>
      </c>
      <c r="G104" s="4">
        <f>IF(COUNT(D104:F104)&lt;3,"",E104*0.7+D104*0.2+F104*0.1)</f>
        <v>11.55</v>
      </c>
      <c r="H104" s="5" t="inlineStr">
        <is>
          <t>否</t>
        </is>
      </c>
      <c r="I104" s="6"/>
      <c r="J104" s="5" t="inlineStr">
        <is>
          <t>否</t>
        </is>
      </c>
      <c r="K104" s="6"/>
      <c r="L104" s="5" t="inlineStr">
        <is>
          <t>否</t>
        </is>
      </c>
      <c r="M104" s="6"/>
    </row>
    <row r="105" ht="27" customHeight="1">
      <c r="A105" s="2" t="inlineStr">
        <is>
          <t>Anthropic</t>
        </is>
      </c>
      <c r="B105" s="2" t="inlineStr">
        <is>
          <t>Claude Sonnet 4</t>
        </is>
      </c>
      <c r="C105" s="3" t="n">
        <v>45799.5</v>
      </c>
      <c r="D105" s="4" t="n">
        <v>3</v>
      </c>
      <c r="E105" s="4" t="n">
        <v>0.3</v>
      </c>
      <c r="F105" s="4" t="n">
        <v>15</v>
      </c>
      <c r="G105" s="4">
        <f>IF(COUNT(D105:F105)&lt;3,"",E105*0.7+D105*0.2+F105*0.1)</f>
        <v>2.31</v>
      </c>
      <c r="H105" s="5" t="inlineStr">
        <is>
          <t>否</t>
        </is>
      </c>
      <c r="I105" s="6"/>
      <c r="J105" s="5" t="inlineStr">
        <is>
          <t>否</t>
        </is>
      </c>
      <c r="K105" s="6"/>
      <c r="L105" s="5" t="inlineStr">
        <is>
          <t>否</t>
        </is>
      </c>
      <c r="M105" s="6"/>
    </row>
    <row r="106" ht="27" customHeight="1">
      <c r="A106" s="2" t="inlineStr">
        <is>
          <t>Anthropic</t>
        </is>
      </c>
      <c r="B106" s="2" t="inlineStr">
        <is>
          <t>Claude 3.7 Sonnet</t>
        </is>
      </c>
      <c r="C106" s="3" t="n">
        <v>45712.5</v>
      </c>
      <c r="D106" s="4" t="n">
        <v>3</v>
      </c>
      <c r="E106" s="4" t="n">
        <v>0.3</v>
      </c>
      <c r="F106" s="4" t="n">
        <v>15</v>
      </c>
      <c r="G106" s="4">
        <f>IF(COUNT(D106:F106)&lt;3,"",E106*0.7+D106*0.2+F106*0.1)</f>
        <v>2.31</v>
      </c>
      <c r="H106" s="5" t="inlineStr">
        <is>
          <t>否</t>
        </is>
      </c>
      <c r="I106" s="6"/>
      <c r="J106" s="5" t="inlineStr">
        <is>
          <t>否</t>
        </is>
      </c>
      <c r="K106" s="6"/>
      <c r="L106" s="5" t="inlineStr">
        <is>
          <t>否</t>
        </is>
      </c>
      <c r="M106" s="6"/>
    </row>
    <row r="107" ht="36" customHeight="1">
      <c r="A107" s="7" t="inlineStr">
        <is>
          <t>Anthropic</t>
        </is>
      </c>
      <c r="B107" s="7" t="inlineStr">
        <is>
          <t>Claude 3.5 Haiku</t>
        </is>
      </c>
      <c r="C107" s="8" t="n">
        <v>45587.5</v>
      </c>
      <c r="D107" s="9" t="n">
        <v>0.8</v>
      </c>
      <c r="E107" s="9" t="n">
        <v>0.08</v>
      </c>
      <c r="F107" s="9" t="n">
        <v>4</v>
      </c>
      <c r="G107" s="9">
        <f>IF(COUNT(D107:F107)&lt;3,"",E107*0.7+D107*0.2+F107*0.1)</f>
        <v>0.616</v>
      </c>
      <c r="H107" s="10" t="inlineStr">
        <is>
          <t>是</t>
        </is>
      </c>
      <c r="I107" s="11" t="inlineStr">
        <is>
          <t>2024年-12月-03日，下调20%至0.8美元</t>
        </is>
      </c>
      <c r="J107" s="10" t="inlineStr">
        <is>
          <t>否</t>
        </is>
      </c>
      <c r="K107" s="11"/>
      <c r="L107" s="10" t="inlineStr">
        <is>
          <t>是</t>
        </is>
      </c>
      <c r="M107" s="11" t="inlineStr">
        <is>
          <t>2024年-12月-03日，下调20%至4美元</t>
        </is>
      </c>
    </row>
    <row r="108" ht="27" customHeight="1">
      <c r="A108" s="2" t="inlineStr">
        <is>
          <t>Anthropic</t>
        </is>
      </c>
      <c r="B108" s="2" t="inlineStr">
        <is>
          <t>Claude 3.5 Haiku (2024-10-22)</t>
        </is>
      </c>
      <c r="C108" s="3" t="n">
        <v>45587.5</v>
      </c>
      <c r="D108" s="4" t="n">
        <v>0.8</v>
      </c>
      <c r="E108" s="4" t="n">
        <v>0.08</v>
      </c>
      <c r="F108" s="4" t="n">
        <v>4</v>
      </c>
      <c r="G108" s="4">
        <f>IF(COUNT(D108:F108)&lt;3,"",E108*0.7+D108*0.2+F108*0.1)</f>
        <v>0.616</v>
      </c>
      <c r="H108" s="5" t="inlineStr">
        <is>
          <t>否</t>
        </is>
      </c>
      <c r="I108" s="6"/>
      <c r="J108" s="5" t="inlineStr">
        <is>
          <t>否</t>
        </is>
      </c>
      <c r="K108" s="6"/>
      <c r="L108" s="5" t="inlineStr">
        <is>
          <t>否</t>
        </is>
      </c>
      <c r="M108" s="6"/>
    </row>
    <row r="109" ht="27" customHeight="1">
      <c r="A109" s="2" t="inlineStr">
        <is>
          <t>Anthropic</t>
        </is>
      </c>
      <c r="B109" s="2" t="inlineStr">
        <is>
          <t>Claude 3.5 Sonnet</t>
        </is>
      </c>
      <c r="C109" s="3" t="n">
        <v>45464.5</v>
      </c>
      <c r="D109" s="4" t="n">
        <v>3</v>
      </c>
      <c r="E109" s="4" t="n">
        <v>0.6</v>
      </c>
      <c r="F109" s="4" t="n">
        <v>15</v>
      </c>
      <c r="G109" s="4">
        <f>IF(COUNT(D109:F109)&lt;3,"",E109*0.7+D109*0.2+F109*0.1)</f>
        <v>2.52</v>
      </c>
      <c r="H109" s="5" t="inlineStr">
        <is>
          <t>否</t>
        </is>
      </c>
      <c r="I109" s="6"/>
      <c r="J109" s="5" t="inlineStr">
        <is>
          <t>否</t>
        </is>
      </c>
      <c r="K109" s="6"/>
      <c r="L109" s="5" t="inlineStr">
        <is>
          <t>否</t>
        </is>
      </c>
      <c r="M109" s="6"/>
    </row>
    <row r="110" ht="27" customHeight="1">
      <c r="A110" s="2" t="inlineStr">
        <is>
          <t>Anthropic</t>
        </is>
      </c>
      <c r="B110" s="2" t="inlineStr">
        <is>
          <t>Claude 3.5 Sonnet (2024-06-20)</t>
        </is>
      </c>
      <c r="C110" s="3" t="n">
        <v>45464.5</v>
      </c>
      <c r="D110" s="4" t="n">
        <v>3</v>
      </c>
      <c r="E110" s="4" t="n">
        <v>0.3</v>
      </c>
      <c r="F110" s="4" t="n">
        <v>15</v>
      </c>
      <c r="G110" s="4">
        <f>IF(COUNT(D110:F110)&lt;3,"",E110*0.7+D110*0.2+F110*0.1)</f>
        <v>2.31</v>
      </c>
      <c r="H110" s="5" t="inlineStr">
        <is>
          <t>否</t>
        </is>
      </c>
      <c r="I110" s="6"/>
      <c r="J110" s="5" t="inlineStr">
        <is>
          <t>否</t>
        </is>
      </c>
      <c r="K110" s="6"/>
      <c r="L110" s="5" t="inlineStr">
        <is>
          <t>否</t>
        </is>
      </c>
      <c r="M110" s="6"/>
    </row>
    <row r="111" ht="27" customHeight="1">
      <c r="A111" s="2" t="inlineStr">
        <is>
          <t>Anthropic</t>
        </is>
      </c>
      <c r="B111" s="2" t="inlineStr">
        <is>
          <t>Claude 3 Haiku</t>
        </is>
      </c>
      <c r="C111" s="3" t="n">
        <v>45364.5</v>
      </c>
      <c r="D111" s="4" t="n">
        <v>0.25</v>
      </c>
      <c r="E111" s="4" t="n">
        <v>0.03</v>
      </c>
      <c r="F111" s="4" t="n">
        <v>1.25</v>
      </c>
      <c r="G111" s="4">
        <f>IF(COUNT(D111:F111)&lt;3,"",E111*0.7+D111*0.2+F111*0.1)</f>
        <v>0.196</v>
      </c>
      <c r="H111" s="5" t="inlineStr">
        <is>
          <t>否</t>
        </is>
      </c>
      <c r="I111" s="6"/>
      <c r="J111" s="5" t="inlineStr">
        <is>
          <t>否</t>
        </is>
      </c>
      <c r="K111" s="6"/>
      <c r="L111" s="5" t="inlineStr">
        <is>
          <t>否</t>
        </is>
      </c>
      <c r="M111" s="6"/>
    </row>
    <row r="112" ht="27" customHeight="1">
      <c r="A112" s="2" t="inlineStr">
        <is>
          <t>Anthropic</t>
        </is>
      </c>
      <c r="B112" s="2" t="inlineStr">
        <is>
          <t>Claude 3 Opus</t>
        </is>
      </c>
      <c r="C112" s="3" t="n">
        <v>45355.5</v>
      </c>
      <c r="D112" s="4" t="n">
        <v>15</v>
      </c>
      <c r="E112" s="4" t="n">
        <v>1.5</v>
      </c>
      <c r="F112" s="4" t="n">
        <v>75</v>
      </c>
      <c r="G112" s="4">
        <f>IF(COUNT(D112:F112)&lt;3,"",E112*0.7+D112*0.2+F112*0.1)</f>
        <v>11.55</v>
      </c>
      <c r="H112" s="5" t="inlineStr">
        <is>
          <t>否</t>
        </is>
      </c>
      <c r="I112" s="6"/>
      <c r="J112" s="5" t="inlineStr">
        <is>
          <t>否</t>
        </is>
      </c>
      <c r="K112" s="6"/>
      <c r="L112" s="5" t="inlineStr">
        <is>
          <t>否</t>
        </is>
      </c>
      <c r="M112" s="6"/>
    </row>
    <row r="113" ht="27" customHeight="1">
      <c r="A113" s="2" t="inlineStr">
        <is>
          <t>Anthropic</t>
        </is>
      </c>
      <c r="B113" s="2" t="inlineStr">
        <is>
          <t>Claude 3 Sonnet</t>
        </is>
      </c>
      <c r="C113" s="3" t="n">
        <v>45355.5</v>
      </c>
      <c r="D113" s="4" t="n">
        <v>3</v>
      </c>
      <c r="E113" s="4" t="n">
        <v>0.3</v>
      </c>
      <c r="F113" s="4" t="n">
        <v>15</v>
      </c>
      <c r="G113" s="4">
        <f>IF(COUNT(D113:F113)&lt;3,"",E113*0.7+D113*0.2+F113*0.1)</f>
        <v>2.31</v>
      </c>
      <c r="H113" s="5" t="inlineStr">
        <is>
          <t>否</t>
        </is>
      </c>
      <c r="I113" s="6"/>
      <c r="J113" s="5" t="inlineStr">
        <is>
          <t>否</t>
        </is>
      </c>
      <c r="K113" s="6"/>
      <c r="L113" s="5" t="inlineStr">
        <is>
          <t>否</t>
        </is>
      </c>
      <c r="M113" s="6"/>
    </row>
    <row r="114" ht="27" customHeight="1">
      <c r="A114" s="2" t="inlineStr">
        <is>
          <t>Anthropic</t>
        </is>
      </c>
      <c r="B114" s="2" t="inlineStr">
        <is>
          <t>Claude Instant V1.1</t>
        </is>
      </c>
      <c r="C114" s="3" t="n">
        <v>45252.5</v>
      </c>
      <c r="D114" s="4" t="n">
        <v>0.8</v>
      </c>
      <c r="E114" s="12" t="n">
        <v>0.0836923076923077</v>
      </c>
      <c r="F114" s="4" t="n">
        <v>2.4</v>
      </c>
      <c r="G114" s="4">
        <f>IF(COUNT(D114:F114)&lt;3,"",E114*0.7+D114*0.2+F114*0.1)</f>
        <v>0.458584615384615</v>
      </c>
      <c r="H114" s="5" t="inlineStr">
        <is>
          <t>否</t>
        </is>
      </c>
      <c r="I114" s="6"/>
      <c r="J114" s="5" t="inlineStr">
        <is>
          <t>否</t>
        </is>
      </c>
      <c r="K114" s="6"/>
      <c r="L114" s="5" t="inlineStr">
        <is>
          <t>否</t>
        </is>
      </c>
      <c r="M114" s="6"/>
    </row>
    <row r="115" ht="27" customHeight="1">
      <c r="A115" s="2" t="inlineStr">
        <is>
          <t>Anthropic</t>
        </is>
      </c>
      <c r="B115" s="2" t="inlineStr">
        <is>
          <t>Claude V2</t>
        </is>
      </c>
      <c r="C115" s="3" t="n">
        <v>45252.5</v>
      </c>
      <c r="D115" s="4" t="n">
        <v>8</v>
      </c>
      <c r="E115" s="12" t="n">
        <v>0.836923076923077</v>
      </c>
      <c r="F115" s="4" t="n">
        <v>24</v>
      </c>
      <c r="G115" s="4">
        <f>IF(COUNT(D115:F115)&lt;3,"",E115*0.7+D115*0.2+F115*0.1)</f>
        <v>4.58584615384615</v>
      </c>
      <c r="H115" s="5" t="inlineStr">
        <is>
          <t>否</t>
        </is>
      </c>
      <c r="I115" s="6"/>
      <c r="J115" s="5" t="inlineStr">
        <is>
          <t>否</t>
        </is>
      </c>
      <c r="K115" s="6"/>
      <c r="L115" s="5" t="inlineStr">
        <is>
          <t>否</t>
        </is>
      </c>
      <c r="M115" s="6"/>
    </row>
    <row r="116" ht="27" customHeight="1">
      <c r="A116" s="2" t="inlineStr">
        <is>
          <t>Anthropic</t>
        </is>
      </c>
      <c r="B116" s="2" t="inlineStr">
        <is>
          <t>Claude V2.1</t>
        </is>
      </c>
      <c r="C116" s="3" t="n">
        <v>45252.5</v>
      </c>
      <c r="D116" s="4" t="n">
        <v>8</v>
      </c>
      <c r="E116" s="12" t="n">
        <v>0.836923076923077</v>
      </c>
      <c r="F116" s="4" t="n">
        <v>24</v>
      </c>
      <c r="G116" s="4">
        <f>IF(COUNT(D116:F116)&lt;3,"",E116*0.7+D116*0.2+F116*0.1)</f>
        <v>4.58584615384615</v>
      </c>
      <c r="H116" s="5" t="inlineStr">
        <is>
          <t>否</t>
        </is>
      </c>
      <c r="I116" s="6"/>
      <c r="J116" s="5" t="inlineStr">
        <is>
          <t>否</t>
        </is>
      </c>
      <c r="K116" s="6"/>
      <c r="L116" s="5" t="inlineStr">
        <is>
          <t>否</t>
        </is>
      </c>
      <c r="M116" s="6"/>
    </row>
    <row r="117" ht="27" customHeight="1">
      <c r="A117" s="2" t="inlineStr">
        <is>
          <t>Anthropic</t>
        </is>
      </c>
      <c r="B117" s="2" t="inlineStr">
        <is>
          <t>Claude Instant V1</t>
        </is>
      </c>
      <c r="C117" s="3" t="n">
        <v>45135.5</v>
      </c>
      <c r="D117" s="4" t="n">
        <v>0.8</v>
      </c>
      <c r="E117" s="12" t="n">
        <v>0.0836923076923077</v>
      </c>
      <c r="F117" s="4" t="n">
        <v>2.4</v>
      </c>
      <c r="G117" s="4">
        <f>IF(COUNT(D117:F117)&lt;3,"",E117*0.7+D117*0.2+F117*0.1)</f>
        <v>0.458584615384615</v>
      </c>
      <c r="H117" s="5" t="inlineStr">
        <is>
          <t>否</t>
        </is>
      </c>
      <c r="I117" s="6"/>
      <c r="J117" s="5" t="inlineStr">
        <is>
          <t>否</t>
        </is>
      </c>
      <c r="K117" s="6"/>
      <c r="L117" s="5" t="inlineStr">
        <is>
          <t>否</t>
        </is>
      </c>
      <c r="M117" s="6"/>
    </row>
    <row r="118" ht="27" customHeight="1">
      <c r="A118" s="2" t="inlineStr">
        <is>
          <t>Anthropic</t>
        </is>
      </c>
      <c r="B118" s="2" t="inlineStr">
        <is>
          <t>Claude Instant V1.0</t>
        </is>
      </c>
      <c r="C118" s="3" t="n">
        <v>45135.5</v>
      </c>
      <c r="D118" s="4" t="n">
        <v>0.8</v>
      </c>
      <c r="E118" s="12" t="n">
        <v>0.0836923076923077</v>
      </c>
      <c r="F118" s="4" t="n">
        <v>2.4</v>
      </c>
      <c r="G118" s="4">
        <f>IF(COUNT(D118:F118)&lt;3,"",E118*0.7+D118*0.2+F118*0.1)</f>
        <v>0.458584615384615</v>
      </c>
      <c r="H118" s="5" t="inlineStr">
        <is>
          <t>否</t>
        </is>
      </c>
      <c r="I118" s="6"/>
      <c r="J118" s="5" t="inlineStr">
        <is>
          <t>否</t>
        </is>
      </c>
      <c r="K118" s="6"/>
      <c r="L118" s="5" t="inlineStr">
        <is>
          <t>否</t>
        </is>
      </c>
      <c r="M118" s="6"/>
    </row>
    <row r="119" ht="27" customHeight="1">
      <c r="A119" s="2" t="inlineStr">
        <is>
          <t>Anthropic</t>
        </is>
      </c>
      <c r="B119" s="2" t="inlineStr">
        <is>
          <t>Claude V1</t>
        </is>
      </c>
      <c r="C119" s="3" t="n">
        <v>45135.5</v>
      </c>
      <c r="D119" s="4" t="n">
        <v>8</v>
      </c>
      <c r="E119" s="12" t="n">
        <v>0.836923076923077</v>
      </c>
      <c r="F119" s="4" t="n">
        <v>24</v>
      </c>
      <c r="G119" s="4">
        <f>IF(COUNT(D119:F119)&lt;3,"",E119*0.7+D119*0.2+F119*0.1)</f>
        <v>4.58584615384615</v>
      </c>
      <c r="H119" s="5" t="inlineStr">
        <is>
          <t>否</t>
        </is>
      </c>
      <c r="I119" s="6"/>
      <c r="J119" s="5" t="inlineStr">
        <is>
          <t>否</t>
        </is>
      </c>
      <c r="K119" s="6"/>
      <c r="L119" s="5" t="inlineStr">
        <is>
          <t>否</t>
        </is>
      </c>
      <c r="M119" s="6"/>
    </row>
    <row r="120" ht="27" customHeight="1">
      <c r="A120" s="2" t="inlineStr">
        <is>
          <t>Anthropic</t>
        </is>
      </c>
      <c r="B120" s="2" t="inlineStr">
        <is>
          <t>Claude V1.2</t>
        </is>
      </c>
      <c r="C120" s="3" t="n">
        <v>45135.5</v>
      </c>
      <c r="D120" s="4" t="n">
        <v>8</v>
      </c>
      <c r="E120" s="12" t="n">
        <v>0.836923076923077</v>
      </c>
      <c r="F120" s="4" t="n">
        <v>24</v>
      </c>
      <c r="G120" s="4">
        <f>IF(COUNT(D120:F120)&lt;3,"",E120*0.7+D120*0.2+F120*0.1)</f>
        <v>4.58584615384615</v>
      </c>
      <c r="H120" s="5" t="inlineStr">
        <is>
          <t>否</t>
        </is>
      </c>
      <c r="I120" s="6"/>
      <c r="J120" s="5" t="inlineStr">
        <is>
          <t>否</t>
        </is>
      </c>
      <c r="K120" s="6"/>
      <c r="L120" s="5" t="inlineStr">
        <is>
          <t>否</t>
        </is>
      </c>
      <c r="M120" s="6"/>
    </row>
    <row r="121" ht="27" customHeight="1">
      <c r="A121" s="2" t="inlineStr">
        <is>
          <t>Anthropic</t>
        </is>
      </c>
      <c r="B121" s="2" t="inlineStr">
        <is>
          <t>Claude V2.0</t>
        </is>
      </c>
      <c r="C121" s="3" t="n">
        <v>45135.5</v>
      </c>
      <c r="D121" s="4" t="n">
        <v>8</v>
      </c>
      <c r="E121" s="12" t="n">
        <v>0.836923076923077</v>
      </c>
      <c r="F121" s="4" t="n">
        <v>24</v>
      </c>
      <c r="G121" s="4">
        <f>IF(COUNT(D121:F121)&lt;3,"",E121*0.7+D121*0.2+F121*0.1)</f>
        <v>4.58584615384615</v>
      </c>
      <c r="H121" s="5" t="inlineStr">
        <is>
          <t>否</t>
        </is>
      </c>
      <c r="I121" s="6"/>
      <c r="J121" s="5" t="inlineStr">
        <is>
          <t>否</t>
        </is>
      </c>
      <c r="K121" s="6"/>
      <c r="L121" s="5" t="inlineStr">
        <is>
          <t>否</t>
        </is>
      </c>
      <c r="M121" s="6"/>
    </row>
    <row r="122" ht="27" customHeight="1">
      <c r="A122" s="2" t="inlineStr">
        <is>
          <t>Anthropic</t>
        </is>
      </c>
      <c r="B122" s="2" t="inlineStr">
        <is>
          <t>Claude 100K V1</t>
        </is>
      </c>
      <c r="C122" s="3"/>
      <c r="D122" s="4" t="n">
        <v>8</v>
      </c>
      <c r="E122" s="12" t="n">
        <v>0.836923076923077</v>
      </c>
      <c r="F122" s="4" t="n">
        <v>24</v>
      </c>
      <c r="G122" s="4">
        <f>IF(COUNT(D122:F122)&lt;3,"",E122*0.7+D122*0.2+F122*0.1)</f>
        <v>4.58584615384615</v>
      </c>
      <c r="H122" s="5" t="inlineStr">
        <is>
          <t>否</t>
        </is>
      </c>
      <c r="I122" s="6"/>
      <c r="J122" s="5" t="inlineStr">
        <is>
          <t>否</t>
        </is>
      </c>
      <c r="K122" s="6"/>
      <c r="L122" s="5" t="inlineStr">
        <is>
          <t>否</t>
        </is>
      </c>
      <c r="M122" s="6"/>
    </row>
    <row r="123" ht="27" customHeight="1">
      <c r="A123" s="2" t="inlineStr">
        <is>
          <t>Anthropic</t>
        </is>
      </c>
      <c r="B123" s="2" t="inlineStr">
        <is>
          <t>Claude Instant 100K V1</t>
        </is>
      </c>
      <c r="C123" s="3"/>
      <c r="D123" s="4" t="n">
        <v>1.63</v>
      </c>
      <c r="E123" s="12" t="n">
        <v>0.170523076923077</v>
      </c>
      <c r="F123" s="4" t="n">
        <v>5.51</v>
      </c>
      <c r="G123" s="4">
        <f>IF(COUNT(D123:F123)&lt;3,"",E123*0.7+D123*0.2+F123*0.1)</f>
        <v>0.996366153846154</v>
      </c>
      <c r="H123" s="5" t="inlineStr">
        <is>
          <t>否</t>
        </is>
      </c>
      <c r="I123" s="6"/>
      <c r="J123" s="5" t="inlineStr">
        <is>
          <t>否</t>
        </is>
      </c>
      <c r="K123" s="6"/>
      <c r="L123" s="5" t="inlineStr">
        <is>
          <t>否</t>
        </is>
      </c>
      <c r="M123" s="6"/>
    </row>
    <row r="124" ht="27" customHeight="1">
      <c r="A124" s="2" t="inlineStr">
        <is>
          <t>Anthropic</t>
        </is>
      </c>
      <c r="B124" s="2" t="inlineStr">
        <is>
          <t>Claude Instant V1.2</t>
        </is>
      </c>
      <c r="C124" s="3"/>
      <c r="D124" s="4" t="n">
        <v>0.8</v>
      </c>
      <c r="E124" s="12" t="n">
        <v>0.0836923076923077</v>
      </c>
      <c r="F124" s="4" t="n">
        <v>2.4</v>
      </c>
      <c r="G124" s="4">
        <f>IF(COUNT(D124:F124)&lt;3,"",E124*0.7+D124*0.2+F124*0.1)</f>
        <v>0.458584615384615</v>
      </c>
      <c r="H124" s="5" t="inlineStr">
        <is>
          <t>否</t>
        </is>
      </c>
      <c r="I124" s="6"/>
      <c r="J124" s="5" t="inlineStr">
        <is>
          <t>否</t>
        </is>
      </c>
      <c r="K124" s="6"/>
      <c r="L124" s="5" t="inlineStr">
        <is>
          <t>否</t>
        </is>
      </c>
      <c r="M124" s="6"/>
    </row>
    <row r="125" ht="27" customHeight="1">
      <c r="A125" s="2" t="inlineStr">
        <is>
          <t>Google</t>
        </is>
      </c>
      <c r="B125" s="2" t="inlineStr">
        <is>
          <t>Gemini 3.7 Flash</t>
        </is>
      </c>
      <c r="C125" s="3" t="n">
        <v>46247.5</v>
      </c>
      <c r="D125" s="4" t="n">
        <v>0.75</v>
      </c>
      <c r="E125" s="4" t="n">
        <v>0.075</v>
      </c>
      <c r="F125" s="4" t="n">
        <v>3.75</v>
      </c>
      <c r="G125" s="4">
        <f>IF(COUNT(D125:F125)&lt;3,"",E125*0.7+D125*0.2+F125*0.1)</f>
        <v>0.5775</v>
      </c>
      <c r="H125" s="5" t="inlineStr">
        <is>
          <t>否</t>
        </is>
      </c>
      <c r="I125" s="6"/>
      <c r="J125" s="5" t="inlineStr">
        <is>
          <t>否</t>
        </is>
      </c>
      <c r="K125" s="6"/>
      <c r="L125" s="5" t="inlineStr">
        <is>
          <t>否</t>
        </is>
      </c>
      <c r="M125" s="6"/>
    </row>
    <row r="126" ht="27" customHeight="1">
      <c r="A126" s="2" t="inlineStr">
        <is>
          <t>Google</t>
        </is>
      </c>
      <c r="B126" s="2" t="inlineStr">
        <is>
          <t>Gemini 3.5 Flash-Lite</t>
        </is>
      </c>
      <c r="C126" s="3" t="n">
        <v>46224.5</v>
      </c>
      <c r="D126" s="4" t="n">
        <v>0.3</v>
      </c>
      <c r="E126" s="4" t="n">
        <v>0.03</v>
      </c>
      <c r="F126" s="4" t="n">
        <v>2.5</v>
      </c>
      <c r="G126" s="4">
        <f>IF(COUNT(D126:F126)&lt;3,"",E126*0.7+D126*0.2+F126*0.1)</f>
        <v>0.331</v>
      </c>
      <c r="H126" s="5" t="inlineStr">
        <is>
          <t>否</t>
        </is>
      </c>
      <c r="I126" s="6"/>
      <c r="J126" s="5" t="inlineStr">
        <is>
          <t>否</t>
        </is>
      </c>
      <c r="K126" s="6"/>
      <c r="L126" s="5" t="inlineStr">
        <is>
          <t>否</t>
        </is>
      </c>
      <c r="M126" s="6"/>
    </row>
    <row r="127" ht="27" customHeight="1">
      <c r="A127" s="2" t="inlineStr">
        <is>
          <t>Google</t>
        </is>
      </c>
      <c r="B127" s="2" t="inlineStr">
        <is>
          <t>Gemini 3.6 Flash</t>
        </is>
      </c>
      <c r="C127" s="3" t="n">
        <v>46224.5</v>
      </c>
      <c r="D127" s="4" t="n">
        <v>0.75</v>
      </c>
      <c r="E127" s="4" t="n">
        <v>0.075</v>
      </c>
      <c r="F127" s="4" t="n">
        <v>3.75</v>
      </c>
      <c r="G127" s="4">
        <f>IF(COUNT(D127:F127)&lt;3,"",E127*0.7+D127*0.2+F127*0.1)</f>
        <v>0.5775</v>
      </c>
      <c r="H127" s="5" t="inlineStr">
        <is>
          <t>否</t>
        </is>
      </c>
      <c r="I127" s="6"/>
      <c r="J127" s="5" t="inlineStr">
        <is>
          <t>否</t>
        </is>
      </c>
      <c r="K127" s="6"/>
      <c r="L127" s="5" t="inlineStr">
        <is>
          <t>否</t>
        </is>
      </c>
      <c r="M127" s="6"/>
    </row>
    <row r="128" ht="27" customHeight="1">
      <c r="A128" s="2" t="inlineStr">
        <is>
          <t>Google</t>
        </is>
      </c>
      <c r="B128" s="2" t="inlineStr">
        <is>
          <t>Nano Banana 2 Lite (Gemini 3.1 Flash Lite Image)</t>
        </is>
      </c>
      <c r="C128" s="3" t="n">
        <v>46203.5</v>
      </c>
      <c r="D128" s="4" t="n">
        <v>0.25</v>
      </c>
      <c r="E128" s="12" t="n">
        <v>0.0458333333333333</v>
      </c>
      <c r="F128" s="4" t="n">
        <v>1.5</v>
      </c>
      <c r="G128" s="4">
        <f>IF(COUNT(D128:F128)&lt;3,"",E128*0.7+D128*0.2+F128*0.1)</f>
        <v>0.232083333333333</v>
      </c>
      <c r="H128" s="5" t="inlineStr">
        <is>
          <t>否</t>
        </is>
      </c>
      <c r="I128" s="6"/>
      <c r="J128" s="5" t="inlineStr">
        <is>
          <t>否</t>
        </is>
      </c>
      <c r="K128" s="6"/>
      <c r="L128" s="5" t="inlineStr">
        <is>
          <t>否</t>
        </is>
      </c>
      <c r="M128" s="6"/>
    </row>
    <row r="129" ht="27" customHeight="1">
      <c r="A129" s="2" t="inlineStr">
        <is>
          <t>Google</t>
        </is>
      </c>
      <c r="B129" s="2" t="inlineStr">
        <is>
          <t>Nano Banana 2 (Gemini 3.1 Flash Image)</t>
        </is>
      </c>
      <c r="C129" s="3" t="n">
        <v>46191.5</v>
      </c>
      <c r="D129" s="4" t="n">
        <v>0.5</v>
      </c>
      <c r="E129" s="12" t="n">
        <v>0.0916666666666667</v>
      </c>
      <c r="F129" s="4" t="n">
        <v>3</v>
      </c>
      <c r="G129" s="4">
        <f>IF(COUNT(D129:F129)&lt;3,"",E129*0.7+D129*0.2+F129*0.1)</f>
        <v>0.464166666666667</v>
      </c>
      <c r="H129" s="5" t="inlineStr">
        <is>
          <t>否</t>
        </is>
      </c>
      <c r="I129" s="6"/>
      <c r="J129" s="5" t="inlineStr">
        <is>
          <t>否</t>
        </is>
      </c>
      <c r="K129" s="6"/>
      <c r="L129" s="5" t="inlineStr">
        <is>
          <t>否</t>
        </is>
      </c>
      <c r="M129" s="6"/>
    </row>
    <row r="130" ht="27" customHeight="1">
      <c r="A130" s="2" t="inlineStr">
        <is>
          <t>Google</t>
        </is>
      </c>
      <c r="B130" s="2" t="inlineStr">
        <is>
          <t>Nano Banana Pro (Gemini 3 Pro Image)</t>
        </is>
      </c>
      <c r="C130" s="3" t="n">
        <v>46191.5</v>
      </c>
      <c r="D130" s="4" t="n">
        <v>2</v>
      </c>
      <c r="E130" s="4" t="n">
        <v>0.2</v>
      </c>
      <c r="F130" s="4" t="n">
        <v>12</v>
      </c>
      <c r="G130" s="4">
        <f>IF(COUNT(D130:F130)&lt;3,"",E130*0.7+D130*0.2+F130*0.1)</f>
        <v>1.74</v>
      </c>
      <c r="H130" s="5" t="inlineStr">
        <is>
          <t>否</t>
        </is>
      </c>
      <c r="I130" s="6"/>
      <c r="J130" s="5" t="inlineStr">
        <is>
          <t>否</t>
        </is>
      </c>
      <c r="K130" s="6"/>
      <c r="L130" s="5" t="inlineStr">
        <is>
          <t>否</t>
        </is>
      </c>
      <c r="M130" s="6"/>
    </row>
    <row r="131" ht="27" customHeight="1">
      <c r="A131" s="2" t="inlineStr">
        <is>
          <t>Google</t>
        </is>
      </c>
      <c r="B131" s="2" t="inlineStr">
        <is>
          <t>Gemini 3.5 Flash</t>
        </is>
      </c>
      <c r="C131" s="3" t="n">
        <v>46161.5</v>
      </c>
      <c r="D131" s="4" t="n">
        <v>1.5</v>
      </c>
      <c r="E131" s="4" t="n">
        <v>0.15</v>
      </c>
      <c r="F131" s="4" t="n">
        <v>9</v>
      </c>
      <c r="G131" s="4">
        <f>IF(COUNT(D131:F131)&lt;3,"",E131*0.7+D131*0.2+F131*0.1)</f>
        <v>1.305</v>
      </c>
      <c r="H131" s="5" t="inlineStr">
        <is>
          <t>否</t>
        </is>
      </c>
      <c r="I131" s="6"/>
      <c r="J131" s="5" t="inlineStr">
        <is>
          <t>否</t>
        </is>
      </c>
      <c r="K131" s="6"/>
      <c r="L131" s="5" t="inlineStr">
        <is>
          <t>否</t>
        </is>
      </c>
      <c r="M131" s="6"/>
    </row>
    <row r="132" ht="27" customHeight="1">
      <c r="A132" s="2" t="inlineStr">
        <is>
          <t>Google</t>
        </is>
      </c>
      <c r="B132" s="2" t="inlineStr">
        <is>
          <t>Gemini 3.1 Flash-Lite</t>
        </is>
      </c>
      <c r="C132" s="3" t="n">
        <v>46149.5</v>
      </c>
      <c r="D132" s="4" t="n">
        <v>0.25</v>
      </c>
      <c r="E132" s="4" t="n">
        <v>0.025</v>
      </c>
      <c r="F132" s="4" t="n">
        <v>1.5</v>
      </c>
      <c r="G132" s="4">
        <f>IF(COUNT(D132:F132)&lt;3,"",E132*0.7+D132*0.2+F132*0.1)</f>
        <v>0.2175</v>
      </c>
      <c r="H132" s="5" t="inlineStr">
        <is>
          <t>否</t>
        </is>
      </c>
      <c r="I132" s="6"/>
      <c r="J132" s="5" t="inlineStr">
        <is>
          <t>否</t>
        </is>
      </c>
      <c r="K132" s="6"/>
      <c r="L132" s="5" t="inlineStr">
        <is>
          <t>否</t>
        </is>
      </c>
      <c r="M132" s="6"/>
    </row>
    <row r="133" ht="27" customHeight="1">
      <c r="A133" s="2" t="inlineStr">
        <is>
          <t>Google</t>
        </is>
      </c>
      <c r="B133" s="2" t="inlineStr">
        <is>
          <t>Gemma 4 26B A4B</t>
        </is>
      </c>
      <c r="C133" s="3" t="n">
        <v>46115.5</v>
      </c>
      <c r="D133" s="4" t="n">
        <v>0.07</v>
      </c>
      <c r="E133" s="12" t="n">
        <v>0.0128333333333333</v>
      </c>
      <c r="F133" s="4" t="n">
        <v>0.34</v>
      </c>
      <c r="G133" s="4">
        <f>IF(COUNT(D133:F133)&lt;3,"",E133*0.7+D133*0.2+F133*0.1)</f>
        <v>0.0569833333333333</v>
      </c>
      <c r="H133" s="5" t="inlineStr">
        <is>
          <t>否</t>
        </is>
      </c>
      <c r="I133" s="6"/>
      <c r="J133" s="5" t="inlineStr">
        <is>
          <t>否</t>
        </is>
      </c>
      <c r="K133" s="6"/>
      <c r="L133" s="5" t="inlineStr">
        <is>
          <t>否</t>
        </is>
      </c>
      <c r="M133" s="6"/>
    </row>
    <row r="134" ht="27" customHeight="1">
      <c r="A134" s="2" t="inlineStr">
        <is>
          <t>Google</t>
        </is>
      </c>
      <c r="B134" s="2" t="inlineStr">
        <is>
          <t>Gemma 4 31B</t>
        </is>
      </c>
      <c r="C134" s="3" t="n">
        <v>46114.5</v>
      </c>
      <c r="D134" s="4" t="n">
        <v>0.1</v>
      </c>
      <c r="E134" s="4" t="n">
        <v>0.1</v>
      </c>
      <c r="F134" s="4" t="n">
        <v>0.34</v>
      </c>
      <c r="G134" s="4">
        <f>IF(COUNT(D134:F134)&lt;3,"",E134*0.7+D134*0.2+F134*0.1)</f>
        <v>0.124</v>
      </c>
      <c r="H134" s="5" t="inlineStr">
        <is>
          <t>否</t>
        </is>
      </c>
      <c r="I134" s="6"/>
      <c r="J134" s="5" t="inlineStr">
        <is>
          <t>否</t>
        </is>
      </c>
      <c r="K134" s="6"/>
      <c r="L134" s="5" t="inlineStr">
        <is>
          <t>否</t>
        </is>
      </c>
      <c r="M134" s="6"/>
    </row>
    <row r="135" ht="27" customHeight="1">
      <c r="A135" s="2" t="inlineStr">
        <is>
          <t>Google</t>
        </is>
      </c>
      <c r="B135" s="2" t="inlineStr">
        <is>
          <t>Lyria 3 Clip Preview</t>
        </is>
      </c>
      <c r="C135" s="3" t="n">
        <v>46111.5</v>
      </c>
      <c r="D135" s="4" t="n">
        <v>0</v>
      </c>
      <c r="E135" s="12" t="n">
        <v>0</v>
      </c>
      <c r="F135" s="4" t="n">
        <v>0</v>
      </c>
      <c r="G135" s="4">
        <f>IF(COUNT(D135:F135)&lt;3,"",E135*0.7+D135*0.2+F135*0.1)</f>
        <v>0</v>
      </c>
      <c r="H135" s="5" t="inlineStr">
        <is>
          <t>否</t>
        </is>
      </c>
      <c r="I135" s="6"/>
      <c r="J135" s="5" t="inlineStr">
        <is>
          <t>否</t>
        </is>
      </c>
      <c r="K135" s="6"/>
      <c r="L135" s="5" t="inlineStr">
        <is>
          <t>否</t>
        </is>
      </c>
      <c r="M135" s="6"/>
    </row>
    <row r="136" ht="27" customHeight="1">
      <c r="A136" s="2" t="inlineStr">
        <is>
          <t>Google</t>
        </is>
      </c>
      <c r="B136" s="2" t="inlineStr">
        <is>
          <t>Lyria 3 Pro Preview</t>
        </is>
      </c>
      <c r="C136" s="3" t="n">
        <v>46111.5</v>
      </c>
      <c r="D136" s="4" t="n">
        <v>0</v>
      </c>
      <c r="E136" s="12" t="n">
        <v>0</v>
      </c>
      <c r="F136" s="4" t="n">
        <v>0</v>
      </c>
      <c r="G136" s="4">
        <f>IF(COUNT(D136:F136)&lt;3,"",E136*0.7+D136*0.2+F136*0.1)</f>
        <v>0</v>
      </c>
      <c r="H136" s="5" t="inlineStr">
        <is>
          <t>否</t>
        </is>
      </c>
      <c r="I136" s="6"/>
      <c r="J136" s="5" t="inlineStr">
        <is>
          <t>否</t>
        </is>
      </c>
      <c r="K136" s="6"/>
      <c r="L136" s="5" t="inlineStr">
        <is>
          <t>否</t>
        </is>
      </c>
      <c r="M136" s="6"/>
    </row>
    <row r="137" ht="27" customHeight="1">
      <c r="A137" s="2" t="inlineStr">
        <is>
          <t>Google</t>
        </is>
      </c>
      <c r="B137" s="2" t="inlineStr">
        <is>
          <t>Gemini 3.1 Flash Lite Preview</t>
        </is>
      </c>
      <c r="C137" s="3" t="n">
        <v>46084.5</v>
      </c>
      <c r="D137" s="4" t="n">
        <v>0.25</v>
      </c>
      <c r="E137" s="4" t="n">
        <v>0.025</v>
      </c>
      <c r="F137" s="4" t="n">
        <v>1.5</v>
      </c>
      <c r="G137" s="4">
        <f>IF(COUNT(D137:F137)&lt;3,"",E137*0.7+D137*0.2+F137*0.1)</f>
        <v>0.2175</v>
      </c>
      <c r="H137" s="5" t="inlineStr">
        <is>
          <t>否</t>
        </is>
      </c>
      <c r="I137" s="6"/>
      <c r="J137" s="5" t="inlineStr">
        <is>
          <t>否</t>
        </is>
      </c>
      <c r="K137" s="6"/>
      <c r="L137" s="5" t="inlineStr">
        <is>
          <t>否</t>
        </is>
      </c>
      <c r="M137" s="6"/>
    </row>
    <row r="138" ht="27" customHeight="1">
      <c r="A138" s="2" t="inlineStr">
        <is>
          <t>Google</t>
        </is>
      </c>
      <c r="B138" s="2" t="inlineStr">
        <is>
          <t>Nano Banana 2 (Gemini 3.1 Flash Image Preview)</t>
        </is>
      </c>
      <c r="C138" s="3" t="n">
        <v>46079.5</v>
      </c>
      <c r="D138" s="4" t="n">
        <v>0.5</v>
      </c>
      <c r="E138" s="12" t="n">
        <v>0.0916666666666667</v>
      </c>
      <c r="F138" s="4" t="n">
        <v>3</v>
      </c>
      <c r="G138" s="4">
        <f>IF(COUNT(D138:F138)&lt;3,"",E138*0.7+D138*0.2+F138*0.1)</f>
        <v>0.464166666666667</v>
      </c>
      <c r="H138" s="5" t="inlineStr">
        <is>
          <t>否</t>
        </is>
      </c>
      <c r="I138" s="6"/>
      <c r="J138" s="5" t="inlineStr">
        <is>
          <t>否</t>
        </is>
      </c>
      <c r="K138" s="6"/>
      <c r="L138" s="5" t="inlineStr">
        <is>
          <t>否</t>
        </is>
      </c>
      <c r="M138" s="6"/>
    </row>
    <row r="139" ht="27" customHeight="1">
      <c r="A139" s="2" t="inlineStr">
        <is>
          <t>Google</t>
        </is>
      </c>
      <c r="B139" s="2" t="inlineStr">
        <is>
          <t>Gemini 3.1 Pro Preview Custom Tools</t>
        </is>
      </c>
      <c r="C139" s="3" t="n">
        <v>46078.5</v>
      </c>
      <c r="D139" s="4" t="n">
        <v>2</v>
      </c>
      <c r="E139" s="4" t="n">
        <v>0.2</v>
      </c>
      <c r="F139" s="4" t="n">
        <v>12</v>
      </c>
      <c r="G139" s="4">
        <f>IF(COUNT(D139:F139)&lt;3,"",E139*0.7+D139*0.2+F139*0.1)</f>
        <v>1.74</v>
      </c>
      <c r="H139" s="5" t="inlineStr">
        <is>
          <t>否</t>
        </is>
      </c>
      <c r="I139" s="6"/>
      <c r="J139" s="5" t="inlineStr">
        <is>
          <t>否</t>
        </is>
      </c>
      <c r="K139" s="6"/>
      <c r="L139" s="5" t="inlineStr">
        <is>
          <t>否</t>
        </is>
      </c>
      <c r="M139" s="6"/>
    </row>
    <row r="140" ht="27" customHeight="1">
      <c r="A140" s="2" t="inlineStr">
        <is>
          <t>Google</t>
        </is>
      </c>
      <c r="B140" s="2" t="inlineStr">
        <is>
          <t>Gemini 3.1 Pro Preview</t>
        </is>
      </c>
      <c r="C140" s="3" t="n">
        <v>46072.5</v>
      </c>
      <c r="D140" s="4" t="n">
        <v>2</v>
      </c>
      <c r="E140" s="4" t="n">
        <v>0.2</v>
      </c>
      <c r="F140" s="4" t="n">
        <v>12</v>
      </c>
      <c r="G140" s="4">
        <f>IF(COUNT(D140:F140)&lt;3,"",E140*0.7+D140*0.2+F140*0.1)</f>
        <v>1.74</v>
      </c>
      <c r="H140" s="5" t="inlineStr">
        <is>
          <t>否</t>
        </is>
      </c>
      <c r="I140" s="6"/>
      <c r="J140" s="5" t="inlineStr">
        <is>
          <t>否</t>
        </is>
      </c>
      <c r="K140" s="6"/>
      <c r="L140" s="5" t="inlineStr">
        <is>
          <t>否</t>
        </is>
      </c>
      <c r="M140" s="6"/>
    </row>
    <row r="141" ht="27" customHeight="1">
      <c r="A141" s="2" t="inlineStr">
        <is>
          <t>Google</t>
        </is>
      </c>
      <c r="B141" s="2" t="inlineStr">
        <is>
          <t>Gemini 3 Flash Preview</t>
        </is>
      </c>
      <c r="C141" s="3" t="n">
        <v>46008.5</v>
      </c>
      <c r="D141" s="4" t="n">
        <v>0.5</v>
      </c>
      <c r="E141" s="4" t="n">
        <v>0.05</v>
      </c>
      <c r="F141" s="4" t="n">
        <v>3</v>
      </c>
      <c r="G141" s="4">
        <f>IF(COUNT(D141:F141)&lt;3,"",E141*0.7+D141*0.2+F141*0.1)</f>
        <v>0.435</v>
      </c>
      <c r="H141" s="5" t="inlineStr">
        <is>
          <t>否</t>
        </is>
      </c>
      <c r="I141" s="6"/>
      <c r="J141" s="5" t="inlineStr">
        <is>
          <t>否</t>
        </is>
      </c>
      <c r="K141" s="6"/>
      <c r="L141" s="5" t="inlineStr">
        <is>
          <t>否</t>
        </is>
      </c>
      <c r="M141" s="6"/>
    </row>
    <row r="142" ht="27" customHeight="1">
      <c r="A142" s="2" t="inlineStr">
        <is>
          <t>Google</t>
        </is>
      </c>
      <c r="B142" s="2" t="inlineStr">
        <is>
          <t>Nano Banana Pro (Gemini 3 Pro Image Preview)</t>
        </is>
      </c>
      <c r="C142" s="3" t="n">
        <v>45981.5</v>
      </c>
      <c r="D142" s="4" t="n">
        <v>2</v>
      </c>
      <c r="E142" s="4" t="n">
        <v>0.2</v>
      </c>
      <c r="F142" s="4" t="n">
        <v>12</v>
      </c>
      <c r="G142" s="4">
        <f>IF(COUNT(D142:F142)&lt;3,"",E142*0.7+D142*0.2+F142*0.1)</f>
        <v>1.74</v>
      </c>
      <c r="H142" s="5" t="inlineStr">
        <is>
          <t>否</t>
        </is>
      </c>
      <c r="I142" s="6"/>
      <c r="J142" s="5" t="inlineStr">
        <is>
          <t>否</t>
        </is>
      </c>
      <c r="K142" s="6"/>
      <c r="L142" s="5" t="inlineStr">
        <is>
          <t>否</t>
        </is>
      </c>
      <c r="M142" s="6"/>
    </row>
    <row r="143" ht="27" customHeight="1">
      <c r="A143" s="2" t="inlineStr">
        <is>
          <t>Google</t>
        </is>
      </c>
      <c r="B143" s="2" t="inlineStr">
        <is>
          <t>Gemini 3 Pro Preview</t>
        </is>
      </c>
      <c r="C143" s="3" t="n">
        <v>45979.5</v>
      </c>
      <c r="D143" s="4" t="n">
        <v>2</v>
      </c>
      <c r="E143" s="4" t="n">
        <v>0.2</v>
      </c>
      <c r="F143" s="4" t="n">
        <v>12</v>
      </c>
      <c r="G143" s="4">
        <f>IF(COUNT(D143:F143)&lt;3,"",E143*0.7+D143*0.2+F143*0.1)</f>
        <v>1.74</v>
      </c>
      <c r="H143" s="5" t="inlineStr">
        <is>
          <t>否</t>
        </is>
      </c>
      <c r="I143" s="6"/>
      <c r="J143" s="5" t="inlineStr">
        <is>
          <t>否</t>
        </is>
      </c>
      <c r="K143" s="6"/>
      <c r="L143" s="5" t="inlineStr">
        <is>
          <t>否</t>
        </is>
      </c>
      <c r="M143" s="6"/>
    </row>
    <row r="144" ht="27" customHeight="1">
      <c r="A144" s="2" t="inlineStr">
        <is>
          <t>Google</t>
        </is>
      </c>
      <c r="B144" s="2" t="inlineStr">
        <is>
          <t>Nano Banana (Gemini 2.5 Flash Image)</t>
        </is>
      </c>
      <c r="C144" s="3" t="n">
        <v>45937.5</v>
      </c>
      <c r="D144" s="4" t="n">
        <v>0.3</v>
      </c>
      <c r="E144" s="4" t="n">
        <v>0.03</v>
      </c>
      <c r="F144" s="4" t="n">
        <v>2.5</v>
      </c>
      <c r="G144" s="4">
        <f>IF(COUNT(D144:F144)&lt;3,"",E144*0.7+D144*0.2+F144*0.1)</f>
        <v>0.331</v>
      </c>
      <c r="H144" s="5" t="inlineStr">
        <is>
          <t>否</t>
        </is>
      </c>
      <c r="I144" s="6"/>
      <c r="J144" s="5" t="inlineStr">
        <is>
          <t>否</t>
        </is>
      </c>
      <c r="K144" s="6"/>
      <c r="L144" s="5" t="inlineStr">
        <is>
          <t>否</t>
        </is>
      </c>
      <c r="M144" s="6"/>
    </row>
    <row r="145" ht="27" customHeight="1">
      <c r="A145" s="2" t="inlineStr">
        <is>
          <t>Google</t>
        </is>
      </c>
      <c r="B145" s="2" t="inlineStr">
        <is>
          <t>Gemini 2.5 Flash Lite Preview 09-2025</t>
        </is>
      </c>
      <c r="C145" s="3" t="n">
        <v>45925.5</v>
      </c>
      <c r="D145" s="4" t="n">
        <v>0.1</v>
      </c>
      <c r="E145" s="4" t="n">
        <v>0.01</v>
      </c>
      <c r="F145" s="4" t="n">
        <v>0.4</v>
      </c>
      <c r="G145" s="4">
        <f>IF(COUNT(D145:F145)&lt;3,"",E145*0.7+D145*0.2+F145*0.1)</f>
        <v>0.067</v>
      </c>
      <c r="H145" s="5" t="inlineStr">
        <is>
          <t>否</t>
        </is>
      </c>
      <c r="I145" s="6"/>
      <c r="J145" s="5" t="inlineStr">
        <is>
          <t>否</t>
        </is>
      </c>
      <c r="K145" s="6"/>
      <c r="L145" s="5" t="inlineStr">
        <is>
          <t>否</t>
        </is>
      </c>
      <c r="M145" s="6"/>
    </row>
    <row r="146" ht="27" customHeight="1">
      <c r="A146" s="2" t="inlineStr">
        <is>
          <t>Google</t>
        </is>
      </c>
      <c r="B146" s="2" t="inlineStr">
        <is>
          <t>Gemini 2.5 Flash Preview 09-2025</t>
        </is>
      </c>
      <c r="C146" s="3" t="n">
        <v>45925.5</v>
      </c>
      <c r="D146" s="4" t="n">
        <v>0.3</v>
      </c>
      <c r="E146" s="4" t="n">
        <v>0.03</v>
      </c>
      <c r="F146" s="4" t="n">
        <v>2.5</v>
      </c>
      <c r="G146" s="4">
        <f>IF(COUNT(D146:F146)&lt;3,"",E146*0.7+D146*0.2+F146*0.1)</f>
        <v>0.331</v>
      </c>
      <c r="H146" s="5" t="inlineStr">
        <is>
          <t>否</t>
        </is>
      </c>
      <c r="I146" s="6"/>
      <c r="J146" s="5" t="inlineStr">
        <is>
          <t>否</t>
        </is>
      </c>
      <c r="K146" s="6"/>
      <c r="L146" s="5" t="inlineStr">
        <is>
          <t>否</t>
        </is>
      </c>
      <c r="M146" s="6"/>
    </row>
    <row r="147" ht="27" customHeight="1">
      <c r="A147" s="2" t="inlineStr">
        <is>
          <t>Google</t>
        </is>
      </c>
      <c r="B147" s="2" t="inlineStr">
        <is>
          <t>Gemini 2.5 Flash Image Preview (Nano Banana)</t>
        </is>
      </c>
      <c r="C147" s="3" t="n">
        <v>45895.5</v>
      </c>
      <c r="D147" s="4" t="n">
        <v>0.3</v>
      </c>
      <c r="E147" s="12" t="n">
        <v>0.055</v>
      </c>
      <c r="F147" s="4" t="n">
        <v>2.5</v>
      </c>
      <c r="G147" s="4">
        <f>IF(COUNT(D147:F147)&lt;3,"",E147*0.7+D147*0.2+F147*0.1)</f>
        <v>0.3485</v>
      </c>
      <c r="H147" s="5" t="inlineStr">
        <is>
          <t>否</t>
        </is>
      </c>
      <c r="I147" s="6"/>
      <c r="J147" s="5" t="inlineStr">
        <is>
          <t>否</t>
        </is>
      </c>
      <c r="K147" s="6"/>
      <c r="L147" s="5" t="inlineStr">
        <is>
          <t>否</t>
        </is>
      </c>
      <c r="M147" s="6"/>
    </row>
    <row r="148" ht="27" customHeight="1">
      <c r="A148" s="2" t="inlineStr">
        <is>
          <t>Google</t>
        </is>
      </c>
      <c r="B148" s="2" t="inlineStr">
        <is>
          <t>Gemini 2.5 Flash-Lite</t>
        </is>
      </c>
      <c r="C148" s="3" t="n">
        <v>45860.5</v>
      </c>
      <c r="D148" s="4" t="n">
        <v>0.1</v>
      </c>
      <c r="E148" s="4" t="n">
        <v>0.01</v>
      </c>
      <c r="F148" s="4" t="n">
        <v>0.4</v>
      </c>
      <c r="G148" s="4">
        <f>IF(COUNT(D148:F148)&lt;3,"",E148*0.7+D148*0.2+F148*0.1)</f>
        <v>0.067</v>
      </c>
      <c r="H148" s="5" t="inlineStr">
        <is>
          <t>否</t>
        </is>
      </c>
      <c r="I148" s="6"/>
      <c r="J148" s="5" t="inlineStr">
        <is>
          <t>否</t>
        </is>
      </c>
      <c r="K148" s="6"/>
      <c r="L148" s="5" t="inlineStr">
        <is>
          <t>否</t>
        </is>
      </c>
      <c r="M148" s="6"/>
    </row>
    <row r="149" ht="27" customHeight="1">
      <c r="A149" s="2" t="inlineStr">
        <is>
          <t>Google</t>
        </is>
      </c>
      <c r="B149" s="2" t="inlineStr">
        <is>
          <t>Gemini 2.5 Flash</t>
        </is>
      </c>
      <c r="C149" s="3" t="n">
        <v>45825.5</v>
      </c>
      <c r="D149" s="4" t="n">
        <v>0.3</v>
      </c>
      <c r="E149" s="4" t="n">
        <v>0.03</v>
      </c>
      <c r="F149" s="4" t="n">
        <v>2.5</v>
      </c>
      <c r="G149" s="4">
        <f>IF(COUNT(D149:F149)&lt;3,"",E149*0.7+D149*0.2+F149*0.1)</f>
        <v>0.331</v>
      </c>
      <c r="H149" s="5" t="inlineStr">
        <is>
          <t>否</t>
        </is>
      </c>
      <c r="I149" s="6"/>
      <c r="J149" s="5" t="inlineStr">
        <is>
          <t>否</t>
        </is>
      </c>
      <c r="K149" s="6"/>
      <c r="L149" s="5" t="inlineStr">
        <is>
          <t>否</t>
        </is>
      </c>
      <c r="M149" s="6"/>
    </row>
    <row r="150" ht="27" customHeight="1">
      <c r="A150" s="2" t="inlineStr">
        <is>
          <t>Google</t>
        </is>
      </c>
      <c r="B150" s="2" t="inlineStr">
        <is>
          <t>Gemini 2.5 Flash Lite Preview 06-17</t>
        </is>
      </c>
      <c r="C150" s="3" t="n">
        <v>45825.5</v>
      </c>
      <c r="D150" s="4" t="n">
        <v>0.1</v>
      </c>
      <c r="E150" s="4" t="n">
        <v>0.025</v>
      </c>
      <c r="F150" s="4" t="n">
        <v>0.4</v>
      </c>
      <c r="G150" s="4">
        <f>IF(COUNT(D150:F150)&lt;3,"",E150*0.7+D150*0.2+F150*0.1)</f>
        <v>0.0775</v>
      </c>
      <c r="H150" s="5" t="inlineStr">
        <is>
          <t>否</t>
        </is>
      </c>
      <c r="I150" s="6"/>
      <c r="J150" s="5" t="inlineStr">
        <is>
          <t>否</t>
        </is>
      </c>
      <c r="K150" s="6"/>
      <c r="L150" s="5" t="inlineStr">
        <is>
          <t>否</t>
        </is>
      </c>
      <c r="M150" s="6"/>
    </row>
    <row r="151" ht="27" customHeight="1">
      <c r="A151" s="2" t="inlineStr">
        <is>
          <t>Google</t>
        </is>
      </c>
      <c r="B151" s="2" t="inlineStr">
        <is>
          <t>Gemini 2.5 Pro</t>
        </is>
      </c>
      <c r="C151" s="3" t="n">
        <v>45825.5</v>
      </c>
      <c r="D151" s="4" t="n">
        <v>1.25</v>
      </c>
      <c r="E151" s="4" t="n">
        <v>0.125</v>
      </c>
      <c r="F151" s="4" t="n">
        <v>10</v>
      </c>
      <c r="G151" s="4">
        <f>IF(COUNT(D151:F151)&lt;3,"",E151*0.7+D151*0.2+F151*0.1)</f>
        <v>1.3375</v>
      </c>
      <c r="H151" s="5" t="inlineStr">
        <is>
          <t>否</t>
        </is>
      </c>
      <c r="I151" s="6"/>
      <c r="J151" s="5" t="inlineStr">
        <is>
          <t>否</t>
        </is>
      </c>
      <c r="K151" s="6"/>
      <c r="L151" s="5" t="inlineStr">
        <is>
          <t>否</t>
        </is>
      </c>
      <c r="M151" s="6"/>
    </row>
    <row r="152" ht="27" customHeight="1">
      <c r="A152" s="2" t="inlineStr">
        <is>
          <t>Google</t>
        </is>
      </c>
      <c r="B152" s="2" t="inlineStr">
        <is>
          <t>Gemini 2.5 Pro Preview 06-05</t>
        </is>
      </c>
      <c r="C152" s="3" t="n">
        <v>45813.5</v>
      </c>
      <c r="D152" s="4" t="n">
        <v>1.25</v>
      </c>
      <c r="E152" s="4" t="n">
        <v>0.125</v>
      </c>
      <c r="F152" s="4" t="n">
        <v>10</v>
      </c>
      <c r="G152" s="4">
        <f>IF(COUNT(D152:F152)&lt;3,"",E152*0.7+D152*0.2+F152*0.1)</f>
        <v>1.3375</v>
      </c>
      <c r="H152" s="5" t="inlineStr">
        <is>
          <t>否</t>
        </is>
      </c>
      <c r="I152" s="6"/>
      <c r="J152" s="5" t="inlineStr">
        <is>
          <t>否</t>
        </is>
      </c>
      <c r="K152" s="6"/>
      <c r="L152" s="5" t="inlineStr">
        <is>
          <t>否</t>
        </is>
      </c>
      <c r="M152" s="6"/>
    </row>
    <row r="153" ht="27" customHeight="1">
      <c r="A153" s="2" t="inlineStr">
        <is>
          <t>Google</t>
        </is>
      </c>
      <c r="B153" s="2" t="inlineStr">
        <is>
          <t>Gemma 1 2B</t>
        </is>
      </c>
      <c r="C153" s="3" t="n">
        <v>45805.5</v>
      </c>
      <c r="D153" s="4" t="n">
        <v>0.1</v>
      </c>
      <c r="E153" s="12" t="n">
        <v>0.0183333333333333</v>
      </c>
      <c r="F153" s="4" t="n">
        <v>0.1</v>
      </c>
      <c r="G153" s="4">
        <f>IF(COUNT(D153:F153)&lt;3,"",E153*0.7+D153*0.2+F153*0.1)</f>
        <v>0.0428333333333333</v>
      </c>
      <c r="H153" s="5" t="inlineStr">
        <is>
          <t>否</t>
        </is>
      </c>
      <c r="I153" s="6"/>
      <c r="J153" s="5" t="inlineStr">
        <is>
          <t>否</t>
        </is>
      </c>
      <c r="K153" s="6"/>
      <c r="L153" s="5" t="inlineStr">
        <is>
          <t>否</t>
        </is>
      </c>
      <c r="M153" s="6"/>
    </row>
    <row r="154" ht="27" customHeight="1">
      <c r="A154" s="2" t="inlineStr">
        <is>
          <t>Google</t>
        </is>
      </c>
      <c r="B154" s="2" t="inlineStr">
        <is>
          <t>Gemini 2.5 Flash Preview 05-20</t>
        </is>
      </c>
      <c r="C154" s="3" t="n">
        <v>45797.5</v>
      </c>
      <c r="D154" s="4" t="n">
        <v>0.15</v>
      </c>
      <c r="E154" s="4" t="n">
        <v>0.0375</v>
      </c>
      <c r="F154" s="4" t="n">
        <v>0.6</v>
      </c>
      <c r="G154" s="4">
        <f>IF(COUNT(D154:F154)&lt;3,"",E154*0.7+D154*0.2+F154*0.1)</f>
        <v>0.11625</v>
      </c>
      <c r="H154" s="5" t="inlineStr">
        <is>
          <t>否</t>
        </is>
      </c>
      <c r="I154" s="6"/>
      <c r="J154" s="5" t="inlineStr">
        <is>
          <t>否</t>
        </is>
      </c>
      <c r="K154" s="6"/>
      <c r="L154" s="5" t="inlineStr">
        <is>
          <t>否</t>
        </is>
      </c>
      <c r="M154" s="6"/>
    </row>
    <row r="155" ht="27" customHeight="1">
      <c r="A155" s="2" t="inlineStr">
        <is>
          <t>Google</t>
        </is>
      </c>
      <c r="B155" s="2" t="inlineStr">
        <is>
          <t>Gemma 3n 4B</t>
        </is>
      </c>
      <c r="C155" s="3" t="n">
        <v>45797.5</v>
      </c>
      <c r="D155" s="4" t="n">
        <v>0.06</v>
      </c>
      <c r="E155" s="12" t="n">
        <v>0.011</v>
      </c>
      <c r="F155" s="4" t="n">
        <v>0.12</v>
      </c>
      <c r="G155" s="4">
        <f>IF(COUNT(D155:F155)&lt;3,"",E155*0.7+D155*0.2+F155*0.1)</f>
        <v>0.0317</v>
      </c>
      <c r="H155" s="5" t="inlineStr">
        <is>
          <t>否</t>
        </is>
      </c>
      <c r="I155" s="6"/>
      <c r="J155" s="5" t="inlineStr">
        <is>
          <t>否</t>
        </is>
      </c>
      <c r="K155" s="6"/>
      <c r="L155" s="5" t="inlineStr">
        <is>
          <t>否</t>
        </is>
      </c>
      <c r="M155" s="6"/>
    </row>
    <row r="156" ht="27" customHeight="1">
      <c r="A156" s="2" t="inlineStr">
        <is>
          <t>Google</t>
        </is>
      </c>
      <c r="B156" s="2" t="inlineStr">
        <is>
          <t>Gemini 2.5 Pro Preview 05-06</t>
        </is>
      </c>
      <c r="C156" s="3" t="n">
        <v>45784.5</v>
      </c>
      <c r="D156" s="4" t="n">
        <v>1.25</v>
      </c>
      <c r="E156" s="4" t="n">
        <v>0.125</v>
      </c>
      <c r="F156" s="4" t="n">
        <v>10</v>
      </c>
      <c r="G156" s="4">
        <f>IF(COUNT(D156:F156)&lt;3,"",E156*0.7+D156*0.2+F156*0.1)</f>
        <v>1.3375</v>
      </c>
      <c r="H156" s="5" t="inlineStr">
        <is>
          <t>否</t>
        </is>
      </c>
      <c r="I156" s="6"/>
      <c r="J156" s="5" t="inlineStr">
        <is>
          <t>否</t>
        </is>
      </c>
      <c r="K156" s="6"/>
      <c r="L156" s="5" t="inlineStr">
        <is>
          <t>否</t>
        </is>
      </c>
      <c r="M156" s="6"/>
    </row>
    <row r="157" ht="27" customHeight="1">
      <c r="A157" s="2" t="inlineStr">
        <is>
          <t>Google</t>
        </is>
      </c>
      <c r="B157" s="2" t="inlineStr">
        <is>
          <t>Gemini 2.5 Flash Preview 04-17</t>
        </is>
      </c>
      <c r="C157" s="3" t="n">
        <v>45764.5</v>
      </c>
      <c r="D157" s="4" t="n">
        <v>0.15</v>
      </c>
      <c r="E157" s="4" t="n">
        <v>0.0375</v>
      </c>
      <c r="F157" s="4" t="n">
        <v>0.6</v>
      </c>
      <c r="G157" s="4">
        <f>IF(COUNT(D157:F157)&lt;3,"",E157*0.7+D157*0.2+F157*0.1)</f>
        <v>0.11625</v>
      </c>
      <c r="H157" s="5" t="inlineStr">
        <is>
          <t>否</t>
        </is>
      </c>
      <c r="I157" s="6"/>
      <c r="J157" s="5" t="inlineStr">
        <is>
          <t>否</t>
        </is>
      </c>
      <c r="K157" s="6"/>
      <c r="L157" s="5" t="inlineStr">
        <is>
          <t>否</t>
        </is>
      </c>
      <c r="M157" s="6"/>
    </row>
    <row r="158" ht="27" customHeight="1">
      <c r="A158" s="2" t="inlineStr">
        <is>
          <t>Google</t>
        </is>
      </c>
      <c r="B158" s="2" t="inlineStr">
        <is>
          <t>Gemini 2.5 Pro Preview</t>
        </is>
      </c>
      <c r="C158" s="3" t="n">
        <v>45764.5</v>
      </c>
      <c r="D158" s="4" t="n">
        <v>1.25</v>
      </c>
      <c r="E158" s="4" t="n">
        <v>0.625</v>
      </c>
      <c r="F158" s="4" t="n">
        <v>10</v>
      </c>
      <c r="G158" s="4">
        <f>IF(COUNT(D158:F158)&lt;3,"",E158*0.7+D158*0.2+F158*0.1)</f>
        <v>1.6875</v>
      </c>
      <c r="H158" s="5" t="inlineStr">
        <is>
          <t>否</t>
        </is>
      </c>
      <c r="I158" s="6"/>
      <c r="J158" s="5" t="inlineStr">
        <is>
          <t>否</t>
        </is>
      </c>
      <c r="K158" s="6"/>
      <c r="L158" s="5" t="inlineStr">
        <is>
          <t>否</t>
        </is>
      </c>
      <c r="M158" s="6"/>
    </row>
    <row r="159" ht="27" customHeight="1">
      <c r="A159" s="2" t="inlineStr">
        <is>
          <t>Google</t>
        </is>
      </c>
      <c r="B159" s="2" t="inlineStr">
        <is>
          <t>Gemini 2.5 Pro Experimental</t>
        </is>
      </c>
      <c r="C159" s="3" t="n">
        <v>45741.5</v>
      </c>
      <c r="D159" s="4" t="n">
        <v>0</v>
      </c>
      <c r="E159" s="12" t="n">
        <v>0</v>
      </c>
      <c r="F159" s="4" t="n">
        <v>0</v>
      </c>
      <c r="G159" s="4">
        <f>IF(COUNT(D159:F159)&lt;3,"",E159*0.7+D159*0.2+F159*0.1)</f>
        <v>0</v>
      </c>
      <c r="H159" s="5" t="inlineStr">
        <is>
          <t>否</t>
        </is>
      </c>
      <c r="I159" s="6"/>
      <c r="J159" s="5" t="inlineStr">
        <is>
          <t>否</t>
        </is>
      </c>
      <c r="K159" s="6"/>
      <c r="L159" s="5" t="inlineStr">
        <is>
          <t>否</t>
        </is>
      </c>
      <c r="M159" s="6"/>
    </row>
    <row r="160" ht="27" customHeight="1">
      <c r="A160" s="2" t="inlineStr">
        <is>
          <t>Google</t>
        </is>
      </c>
      <c r="B160" s="2" t="inlineStr">
        <is>
          <t>Gemma 3 12B</t>
        </is>
      </c>
      <c r="C160" s="3" t="n">
        <v>45729.5</v>
      </c>
      <c r="D160" s="4" t="n">
        <v>0.05</v>
      </c>
      <c r="E160" s="12" t="n">
        <v>0.00916666666666667</v>
      </c>
      <c r="F160" s="4" t="n">
        <v>0.15</v>
      </c>
      <c r="G160" s="4">
        <f>IF(COUNT(D160:F160)&lt;3,"",E160*0.7+D160*0.2+F160*0.1)</f>
        <v>0.0314166666666667</v>
      </c>
      <c r="H160" s="5" t="inlineStr">
        <is>
          <t>否</t>
        </is>
      </c>
      <c r="I160" s="6"/>
      <c r="J160" s="5" t="inlineStr">
        <is>
          <t>否</t>
        </is>
      </c>
      <c r="K160" s="6"/>
      <c r="L160" s="5" t="inlineStr">
        <is>
          <t>否</t>
        </is>
      </c>
      <c r="M160" s="6"/>
    </row>
    <row r="161" ht="27" customHeight="1">
      <c r="A161" s="2" t="inlineStr">
        <is>
          <t>Google</t>
        </is>
      </c>
      <c r="B161" s="2" t="inlineStr">
        <is>
          <t>Gemma 3 4B</t>
        </is>
      </c>
      <c r="C161" s="3" t="n">
        <v>45729.5</v>
      </c>
      <c r="D161" s="4" t="n">
        <v>0.05</v>
      </c>
      <c r="E161" s="12" t="n">
        <v>0.00916666666666667</v>
      </c>
      <c r="F161" s="4" t="n">
        <v>0.1</v>
      </c>
      <c r="G161" s="4">
        <f>IF(COUNT(D161:F161)&lt;3,"",E161*0.7+D161*0.2+F161*0.1)</f>
        <v>0.0264166666666667</v>
      </c>
      <c r="H161" s="5" t="inlineStr">
        <is>
          <t>否</t>
        </is>
      </c>
      <c r="I161" s="6"/>
      <c r="J161" s="5" t="inlineStr">
        <is>
          <t>否</t>
        </is>
      </c>
      <c r="K161" s="6"/>
      <c r="L161" s="5" t="inlineStr">
        <is>
          <t>否</t>
        </is>
      </c>
      <c r="M161" s="6"/>
    </row>
    <row r="162" ht="27" customHeight="1">
      <c r="A162" s="2" t="inlineStr">
        <is>
          <t>Google</t>
        </is>
      </c>
      <c r="B162" s="2" t="inlineStr">
        <is>
          <t>Gemma 3 27B</t>
        </is>
      </c>
      <c r="C162" s="3" t="n">
        <v>45728.5</v>
      </c>
      <c r="D162" s="4" t="n">
        <v>0.08</v>
      </c>
      <c r="E162" s="4" t="n">
        <v>0.04</v>
      </c>
      <c r="F162" s="4" t="n">
        <v>0.45</v>
      </c>
      <c r="G162" s="4">
        <f>IF(COUNT(D162:F162)&lt;3,"",E162*0.7+D162*0.2+F162*0.1)</f>
        <v>0.089</v>
      </c>
      <c r="H162" s="5" t="inlineStr">
        <is>
          <t>否</t>
        </is>
      </c>
      <c r="I162" s="6"/>
      <c r="J162" s="5" t="inlineStr">
        <is>
          <t>否</t>
        </is>
      </c>
      <c r="K162" s="6"/>
      <c r="L162" s="5" t="inlineStr">
        <is>
          <t>否</t>
        </is>
      </c>
      <c r="M162" s="6"/>
    </row>
    <row r="163" ht="27" customHeight="1">
      <c r="A163" s="2" t="inlineStr">
        <is>
          <t>Google</t>
        </is>
      </c>
      <c r="B163" s="2" t="inlineStr">
        <is>
          <t>Gemini 2.0 Flash-Lite</t>
        </is>
      </c>
      <c r="C163" s="3" t="n">
        <v>45713.5</v>
      </c>
      <c r="D163" s="4" t="n">
        <v>0.075</v>
      </c>
      <c r="E163" s="12" t="n">
        <v>0.01375</v>
      </c>
      <c r="F163" s="4" t="n">
        <v>0.3</v>
      </c>
      <c r="G163" s="4">
        <f>IF(COUNT(D163:F163)&lt;3,"",E163*0.7+D163*0.2+F163*0.1)</f>
        <v>0.054625</v>
      </c>
      <c r="H163" s="5" t="inlineStr">
        <is>
          <t>否</t>
        </is>
      </c>
      <c r="I163" s="6"/>
      <c r="J163" s="5" t="inlineStr">
        <is>
          <t>否</t>
        </is>
      </c>
      <c r="K163" s="6"/>
      <c r="L163" s="5" t="inlineStr">
        <is>
          <t>否</t>
        </is>
      </c>
      <c r="M163" s="6"/>
    </row>
    <row r="164" ht="27" customHeight="1">
      <c r="A164" s="2" t="inlineStr">
        <is>
          <t>Google</t>
        </is>
      </c>
      <c r="B164" s="2" t="inlineStr">
        <is>
          <t>Gemini 2.0 Flash</t>
        </is>
      </c>
      <c r="C164" s="3" t="n">
        <v>45693.5</v>
      </c>
      <c r="D164" s="4" t="n">
        <v>0.1</v>
      </c>
      <c r="E164" s="4" t="n">
        <v>0.025</v>
      </c>
      <c r="F164" s="4" t="n">
        <v>0.4</v>
      </c>
      <c r="G164" s="4">
        <f>IF(COUNT(D164:F164)&lt;3,"",E164*0.7+D164*0.2+F164*0.1)</f>
        <v>0.0775</v>
      </c>
      <c r="H164" s="5" t="inlineStr">
        <is>
          <t>否</t>
        </is>
      </c>
      <c r="I164" s="6"/>
      <c r="J164" s="5" t="inlineStr">
        <is>
          <t>否</t>
        </is>
      </c>
      <c r="K164" s="6"/>
      <c r="L164" s="5" t="inlineStr">
        <is>
          <t>否</t>
        </is>
      </c>
      <c r="M164" s="6"/>
    </row>
    <row r="165" ht="27" customHeight="1">
      <c r="A165" s="2" t="inlineStr">
        <is>
          <t>Google</t>
        </is>
      </c>
      <c r="B165" s="2" t="inlineStr">
        <is>
          <t>Gemini 1.5 Flash-8B</t>
        </is>
      </c>
      <c r="C165" s="3" t="n">
        <v>45568.5</v>
      </c>
      <c r="D165" s="4" t="n">
        <v>0.0375</v>
      </c>
      <c r="E165" s="4" t="n">
        <v>0.01</v>
      </c>
      <c r="F165" s="4" t="n">
        <v>0.15</v>
      </c>
      <c r="G165" s="4">
        <f>IF(COUNT(D165:F165)&lt;3,"",E165*0.7+D165*0.2+F165*0.1)</f>
        <v>0.0295</v>
      </c>
      <c r="H165" s="5" t="inlineStr">
        <is>
          <t>否</t>
        </is>
      </c>
      <c r="I165" s="6"/>
      <c r="J165" s="5" t="inlineStr">
        <is>
          <t>否</t>
        </is>
      </c>
      <c r="K165" s="6"/>
      <c r="L165" s="5" t="inlineStr">
        <is>
          <t>否</t>
        </is>
      </c>
      <c r="M165" s="6"/>
    </row>
    <row r="166" ht="27" customHeight="1">
      <c r="A166" s="2" t="inlineStr">
        <is>
          <t>Google</t>
        </is>
      </c>
      <c r="B166" s="2" t="inlineStr">
        <is>
          <t>Gemini 1.5 Flash 8B Experimental</t>
        </is>
      </c>
      <c r="C166" s="3" t="n">
        <v>45532.5</v>
      </c>
      <c r="D166" s="4" t="n">
        <v>0</v>
      </c>
      <c r="E166" s="12" t="n">
        <v>0</v>
      </c>
      <c r="F166" s="4" t="n">
        <v>0</v>
      </c>
      <c r="G166" s="4">
        <f>IF(COUNT(D166:F166)&lt;3,"",E166*0.7+D166*0.2+F166*0.1)</f>
        <v>0</v>
      </c>
      <c r="H166" s="5" t="inlineStr">
        <is>
          <t>否</t>
        </is>
      </c>
      <c r="I166" s="6"/>
      <c r="J166" s="5" t="inlineStr">
        <is>
          <t>否</t>
        </is>
      </c>
      <c r="K166" s="6"/>
      <c r="L166" s="5" t="inlineStr">
        <is>
          <t>否</t>
        </is>
      </c>
      <c r="M166" s="6"/>
    </row>
    <row r="167" ht="27" customHeight="1">
      <c r="A167" s="2" t="inlineStr">
        <is>
          <t>Google</t>
        </is>
      </c>
      <c r="B167" s="2" t="inlineStr">
        <is>
          <t>Gemini Flash 1.5 Experimental</t>
        </is>
      </c>
      <c r="C167" s="3" t="n">
        <v>45532.5</v>
      </c>
      <c r="D167" s="4" t="n">
        <v>0</v>
      </c>
      <c r="E167" s="12" t="n">
        <v>0</v>
      </c>
      <c r="F167" s="4" t="n">
        <v>0</v>
      </c>
      <c r="G167" s="4">
        <f>IF(COUNT(D167:F167)&lt;3,"",E167*0.7+D167*0.2+F167*0.1)</f>
        <v>0</v>
      </c>
      <c r="H167" s="5" t="inlineStr">
        <is>
          <t>否</t>
        </is>
      </c>
      <c r="I167" s="6"/>
      <c r="J167" s="5" t="inlineStr">
        <is>
          <t>否</t>
        </is>
      </c>
      <c r="K167" s="6"/>
      <c r="L167" s="5" t="inlineStr">
        <is>
          <t>否</t>
        </is>
      </c>
      <c r="M167" s="6"/>
    </row>
    <row r="168" ht="27" customHeight="1">
      <c r="A168" s="2" t="inlineStr">
        <is>
          <t>Google</t>
        </is>
      </c>
      <c r="B168" s="2" t="inlineStr">
        <is>
          <t>Gemini Flash 8B 1.5 Experimental</t>
        </is>
      </c>
      <c r="C168" s="3" t="n">
        <v>45532.5</v>
      </c>
      <c r="D168" s="4" t="n">
        <v>0</v>
      </c>
      <c r="E168" s="12" t="n">
        <v>0</v>
      </c>
      <c r="F168" s="4" t="n">
        <v>0</v>
      </c>
      <c r="G168" s="4">
        <f>IF(COUNT(D168:F168)&lt;3,"",E168*0.7+D168*0.2+F168*0.1)</f>
        <v>0</v>
      </c>
      <c r="H168" s="5" t="inlineStr">
        <is>
          <t>否</t>
        </is>
      </c>
      <c r="I168" s="6"/>
      <c r="J168" s="5" t="inlineStr">
        <is>
          <t>否</t>
        </is>
      </c>
      <c r="K168" s="6"/>
      <c r="L168" s="5" t="inlineStr">
        <is>
          <t>否</t>
        </is>
      </c>
      <c r="M168" s="6"/>
    </row>
    <row r="169" ht="27" customHeight="1">
      <c r="A169" s="2" t="inlineStr">
        <is>
          <t>Google</t>
        </is>
      </c>
      <c r="B169" s="2" t="inlineStr">
        <is>
          <t>Gemini Pro 1.5 Experimental</t>
        </is>
      </c>
      <c r="C169" s="3" t="n">
        <v>45505.5</v>
      </c>
      <c r="D169" s="4" t="n">
        <v>0</v>
      </c>
      <c r="E169" s="12" t="n">
        <v>0</v>
      </c>
      <c r="F169" s="4" t="n">
        <v>0</v>
      </c>
      <c r="G169" s="4">
        <f>IF(COUNT(D169:F169)&lt;3,"",E169*0.7+D169*0.2+F169*0.1)</f>
        <v>0</v>
      </c>
      <c r="H169" s="5" t="inlineStr">
        <is>
          <t>否</t>
        </is>
      </c>
      <c r="I169" s="6"/>
      <c r="J169" s="5" t="inlineStr">
        <is>
          <t>否</t>
        </is>
      </c>
      <c r="K169" s="6"/>
      <c r="L169" s="5" t="inlineStr">
        <is>
          <t>否</t>
        </is>
      </c>
      <c r="M169" s="6"/>
    </row>
    <row r="170" ht="27" customHeight="1">
      <c r="A170" s="2" t="inlineStr">
        <is>
          <t>Google</t>
        </is>
      </c>
      <c r="B170" s="2" t="inlineStr">
        <is>
          <t>Gemma 2 27B</t>
        </is>
      </c>
      <c r="C170" s="3" t="n">
        <v>45486.5</v>
      </c>
      <c r="D170" s="4" t="n">
        <v>0.65</v>
      </c>
      <c r="E170" s="12" t="n">
        <v>0.119166666666667</v>
      </c>
      <c r="F170" s="4" t="n">
        <v>0.65</v>
      </c>
      <c r="G170" s="4">
        <f>IF(COUNT(D170:F170)&lt;3,"",E170*0.7+D170*0.2+F170*0.1)</f>
        <v>0.278416666666667</v>
      </c>
      <c r="H170" s="5" t="inlineStr">
        <is>
          <t>否</t>
        </is>
      </c>
      <c r="I170" s="6"/>
      <c r="J170" s="5" t="inlineStr">
        <is>
          <t>否</t>
        </is>
      </c>
      <c r="K170" s="6"/>
      <c r="L170" s="5" t="inlineStr">
        <is>
          <t>否</t>
        </is>
      </c>
      <c r="M170" s="6"/>
    </row>
    <row r="171" ht="27" customHeight="1">
      <c r="A171" s="2" t="inlineStr">
        <is>
          <t>Google</t>
        </is>
      </c>
      <c r="B171" s="2" t="inlineStr">
        <is>
          <t>Gemma 2 9B</t>
        </is>
      </c>
      <c r="C171" s="3" t="n">
        <v>45471.5</v>
      </c>
      <c r="D171" s="4" t="n">
        <v>0.03</v>
      </c>
      <c r="E171" s="12" t="n">
        <v>0.0055</v>
      </c>
      <c r="F171" s="4" t="n">
        <v>0.09</v>
      </c>
      <c r="G171" s="4">
        <f>IF(COUNT(D171:F171)&lt;3,"",E171*0.7+D171*0.2+F171*0.1)</f>
        <v>0.01885</v>
      </c>
      <c r="H171" s="5" t="inlineStr">
        <is>
          <t>否</t>
        </is>
      </c>
      <c r="I171" s="6"/>
      <c r="J171" s="5" t="inlineStr">
        <is>
          <t>否</t>
        </is>
      </c>
      <c r="K171" s="6"/>
      <c r="L171" s="5" t="inlineStr">
        <is>
          <t>否</t>
        </is>
      </c>
      <c r="M171" s="6"/>
    </row>
    <row r="172" ht="27" customHeight="1">
      <c r="A172" s="2" t="inlineStr">
        <is>
          <t>Google</t>
        </is>
      </c>
      <c r="B172" s="2" t="inlineStr">
        <is>
          <t>Gemini 1.5 Flash</t>
        </is>
      </c>
      <c r="C172" s="3" t="n">
        <v>45426.5</v>
      </c>
      <c r="D172" s="4" t="n">
        <v>0.075</v>
      </c>
      <c r="E172" s="4" t="n">
        <v>0.01875</v>
      </c>
      <c r="F172" s="4" t="n">
        <v>0.3</v>
      </c>
      <c r="G172" s="4">
        <f>IF(COUNT(D172:F172)&lt;3,"",E172*0.7+D172*0.2+F172*0.1)</f>
        <v>0.058125</v>
      </c>
      <c r="H172" s="5" t="inlineStr">
        <is>
          <t>否</t>
        </is>
      </c>
      <c r="I172" s="6"/>
      <c r="J172" s="5" t="inlineStr">
        <is>
          <t>否</t>
        </is>
      </c>
      <c r="K172" s="6"/>
      <c r="L172" s="5" t="inlineStr">
        <is>
          <t>否</t>
        </is>
      </c>
      <c r="M172" s="6"/>
    </row>
    <row r="173" ht="27" customHeight="1">
      <c r="A173" s="2" t="inlineStr">
        <is>
          <t>Google</t>
        </is>
      </c>
      <c r="B173" s="2" t="inlineStr">
        <is>
          <t>Gemini 1.5 Pro</t>
        </is>
      </c>
      <c r="C173" s="3" t="n">
        <v>45391.5</v>
      </c>
      <c r="D173" s="4" t="n">
        <v>1.25</v>
      </c>
      <c r="E173" s="4" t="n">
        <v>0.3125</v>
      </c>
      <c r="F173" s="4" t="n">
        <v>5</v>
      </c>
      <c r="G173" s="4">
        <f>IF(COUNT(D173:F173)&lt;3,"",E173*0.7+D173*0.2+F173*0.1)</f>
        <v>0.96875</v>
      </c>
      <c r="H173" s="5" t="inlineStr">
        <is>
          <t>否</t>
        </is>
      </c>
      <c r="I173" s="6"/>
      <c r="J173" s="5" t="inlineStr">
        <is>
          <t>否</t>
        </is>
      </c>
      <c r="K173" s="6"/>
      <c r="L173" s="5" t="inlineStr">
        <is>
          <t>否</t>
        </is>
      </c>
      <c r="M173" s="6"/>
    </row>
    <row r="174" ht="27" customHeight="1">
      <c r="A174" s="2" t="inlineStr">
        <is>
          <t>Google</t>
        </is>
      </c>
      <c r="B174" s="2" t="inlineStr">
        <is>
          <t>Gemma 7B</t>
        </is>
      </c>
      <c r="C174" s="3" t="n">
        <v>45344.5</v>
      </c>
      <c r="D174" s="4" t="n">
        <v>0.15</v>
      </c>
      <c r="E174" s="4" t="n">
        <v>0</v>
      </c>
      <c r="F174" s="4" t="n">
        <v>0.15</v>
      </c>
      <c r="G174" s="4">
        <f>IF(COUNT(D174:F174)&lt;3,"",E174*0.7+D174*0.2+F174*0.1)</f>
        <v>0.045</v>
      </c>
      <c r="H174" s="5" t="inlineStr">
        <is>
          <t>否</t>
        </is>
      </c>
      <c r="I174" s="6"/>
      <c r="J174" s="5" t="inlineStr">
        <is>
          <t>否</t>
        </is>
      </c>
      <c r="K174" s="6"/>
      <c r="L174" s="5" t="inlineStr">
        <is>
          <t>否</t>
        </is>
      </c>
      <c r="M174" s="6"/>
    </row>
    <row r="175" ht="27" customHeight="1">
      <c r="A175" s="2" t="inlineStr">
        <is>
          <t>Google</t>
        </is>
      </c>
      <c r="B175" s="2" t="inlineStr">
        <is>
          <t>Gemini Pro 1.0</t>
        </is>
      </c>
      <c r="C175" s="3" t="n">
        <v>45273.5</v>
      </c>
      <c r="D175" s="4" t="n">
        <v>0.5</v>
      </c>
      <c r="E175" s="12" t="n">
        <v>0.0916666666666667</v>
      </c>
      <c r="F175" s="4" t="n">
        <v>1.5</v>
      </c>
      <c r="G175" s="4">
        <f>IF(COUNT(D175:F175)&lt;3,"",E175*0.7+D175*0.2+F175*0.1)</f>
        <v>0.314166666666667</v>
      </c>
      <c r="H175" s="5" t="inlineStr">
        <is>
          <t>否</t>
        </is>
      </c>
      <c r="I175" s="6"/>
      <c r="J175" s="5" t="inlineStr">
        <is>
          <t>否</t>
        </is>
      </c>
      <c r="K175" s="6"/>
      <c r="L175" s="5" t="inlineStr">
        <is>
          <t>否</t>
        </is>
      </c>
      <c r="M175" s="6"/>
    </row>
    <row r="176" ht="27" customHeight="1">
      <c r="A176" s="2" t="inlineStr">
        <is>
          <t>Google</t>
        </is>
      </c>
      <c r="B176" s="2" t="inlineStr">
        <is>
          <t>Gemini Pro Vision 1.0</t>
        </is>
      </c>
      <c r="C176" s="3" t="n">
        <v>45273.5</v>
      </c>
      <c r="D176" s="4" t="n">
        <v>0.5</v>
      </c>
      <c r="E176" s="12" t="n">
        <v>0.0916666666666667</v>
      </c>
      <c r="F176" s="4" t="n">
        <v>1.5</v>
      </c>
      <c r="G176" s="4">
        <f>IF(COUNT(D176:F176)&lt;3,"",E176*0.7+D176*0.2+F176*0.1)</f>
        <v>0.314166666666667</v>
      </c>
      <c r="H176" s="5" t="inlineStr">
        <is>
          <t>否</t>
        </is>
      </c>
      <c r="I176" s="6"/>
      <c r="J176" s="5" t="inlineStr">
        <is>
          <t>否</t>
        </is>
      </c>
      <c r="K176" s="6"/>
      <c r="L176" s="5" t="inlineStr">
        <is>
          <t>否</t>
        </is>
      </c>
      <c r="M176" s="6"/>
    </row>
    <row r="177" ht="27" customHeight="1">
      <c r="A177" s="2" t="inlineStr">
        <is>
          <t>Google</t>
        </is>
      </c>
      <c r="B177" s="2" t="inlineStr">
        <is>
          <t>PaLM 2 Chat 32K</t>
        </is>
      </c>
      <c r="C177" s="3" t="n">
        <v>45233.5</v>
      </c>
      <c r="D177" s="4" t="n">
        <v>1</v>
      </c>
      <c r="E177" s="12" t="n">
        <v>0.183333333333333</v>
      </c>
      <c r="F177" s="4" t="n">
        <v>2</v>
      </c>
      <c r="G177" s="4">
        <f>IF(COUNT(D177:F177)&lt;3,"",E177*0.7+D177*0.2+F177*0.1)</f>
        <v>0.528333333333333</v>
      </c>
      <c r="H177" s="5" t="inlineStr">
        <is>
          <t>否</t>
        </is>
      </c>
      <c r="I177" s="6"/>
      <c r="J177" s="5" t="inlineStr">
        <is>
          <t>否</t>
        </is>
      </c>
      <c r="K177" s="6"/>
      <c r="L177" s="5" t="inlineStr">
        <is>
          <t>否</t>
        </is>
      </c>
      <c r="M177" s="6"/>
    </row>
    <row r="178" ht="27" customHeight="1">
      <c r="A178" s="2" t="inlineStr">
        <is>
          <t>Google</t>
        </is>
      </c>
      <c r="B178" s="2" t="inlineStr">
        <is>
          <t>PaLM 2 Code Chat 32K</t>
        </is>
      </c>
      <c r="C178" s="3" t="n">
        <v>45233.5</v>
      </c>
      <c r="D178" s="4" t="n">
        <v>1</v>
      </c>
      <c r="E178" s="12" t="n">
        <v>0.183333333333333</v>
      </c>
      <c r="F178" s="4" t="n">
        <v>2</v>
      </c>
      <c r="G178" s="4">
        <f>IF(COUNT(D178:F178)&lt;3,"",E178*0.7+D178*0.2+F178*0.1)</f>
        <v>0.528333333333333</v>
      </c>
      <c r="H178" s="5" t="inlineStr">
        <is>
          <t>否</t>
        </is>
      </c>
      <c r="I178" s="6"/>
      <c r="J178" s="5" t="inlineStr">
        <is>
          <t>否</t>
        </is>
      </c>
      <c r="K178" s="6"/>
      <c r="L178" s="5" t="inlineStr">
        <is>
          <t>否</t>
        </is>
      </c>
      <c r="M178" s="6"/>
    </row>
    <row r="179" ht="27" customHeight="1">
      <c r="A179" s="2" t="inlineStr">
        <is>
          <t>Google</t>
        </is>
      </c>
      <c r="B179" s="2" t="inlineStr">
        <is>
          <t>PaLM 2 Chat</t>
        </is>
      </c>
      <c r="C179" s="3" t="n">
        <v>45127.5</v>
      </c>
      <c r="D179" s="4" t="n">
        <v>1</v>
      </c>
      <c r="E179" s="12" t="n">
        <v>0.183333333333333</v>
      </c>
      <c r="F179" s="4" t="n">
        <v>2</v>
      </c>
      <c r="G179" s="4">
        <f>IF(COUNT(D179:F179)&lt;3,"",E179*0.7+D179*0.2+F179*0.1)</f>
        <v>0.528333333333333</v>
      </c>
      <c r="H179" s="5" t="inlineStr">
        <is>
          <t>否</t>
        </is>
      </c>
      <c r="I179" s="6"/>
      <c r="J179" s="5" t="inlineStr">
        <is>
          <t>否</t>
        </is>
      </c>
      <c r="K179" s="6"/>
      <c r="L179" s="5" t="inlineStr">
        <is>
          <t>否</t>
        </is>
      </c>
      <c r="M179" s="6"/>
    </row>
    <row r="180" ht="27" customHeight="1">
      <c r="A180" s="2" t="inlineStr">
        <is>
          <t>Google</t>
        </is>
      </c>
      <c r="B180" s="2" t="inlineStr">
        <is>
          <t>PaLM 2 Code Chat</t>
        </is>
      </c>
      <c r="C180" s="3" t="n">
        <v>45127.5</v>
      </c>
      <c r="D180" s="4" t="n">
        <v>1</v>
      </c>
      <c r="E180" s="12" t="n">
        <v>0.183333333333333</v>
      </c>
      <c r="F180" s="4" t="n">
        <v>2</v>
      </c>
      <c r="G180" s="4">
        <f>IF(COUNT(D180:F180)&lt;3,"",E180*0.7+D180*0.2+F180*0.1)</f>
        <v>0.528333333333333</v>
      </c>
      <c r="H180" s="5" t="inlineStr">
        <is>
          <t>否</t>
        </is>
      </c>
      <c r="I180" s="6"/>
      <c r="J180" s="5" t="inlineStr">
        <is>
          <t>否</t>
        </is>
      </c>
      <c r="K180" s="6"/>
      <c r="L180" s="5" t="inlineStr">
        <is>
          <t>否</t>
        </is>
      </c>
      <c r="M180" s="6"/>
    </row>
    <row r="181" ht="27" customHeight="1">
      <c r="A181" s="2" t="inlineStr">
        <is>
          <t>Google</t>
        </is>
      </c>
      <c r="B181" s="2" t="inlineStr">
        <is>
          <t>Gemini 2.5 Flash-Lite Preview</t>
        </is>
      </c>
      <c r="C181" s="3"/>
      <c r="D181" s="4" t="n">
        <v>0.1</v>
      </c>
      <c r="E181" s="4" t="n">
        <v>0.01</v>
      </c>
      <c r="F181" s="4" t="n">
        <v>0.4</v>
      </c>
      <c r="G181" s="4">
        <f>IF(COUNT(D181:F181)&lt;3,"",E181*0.7+D181*0.2+F181*0.1)</f>
        <v>0.067</v>
      </c>
      <c r="H181" s="5" t="inlineStr">
        <is>
          <t>否</t>
        </is>
      </c>
      <c r="I181" s="6"/>
      <c r="J181" s="5" t="inlineStr">
        <is>
          <t>否</t>
        </is>
      </c>
      <c r="K181" s="6"/>
      <c r="L181" s="5" t="inlineStr">
        <is>
          <t>否</t>
        </is>
      </c>
      <c r="M181" s="6"/>
    </row>
    <row r="182" ht="27" customHeight="1">
      <c r="A182" s="2" t="inlineStr">
        <is>
          <t>xAI（Grok）</t>
        </is>
      </c>
      <c r="B182" s="2" t="inlineStr">
        <is>
          <t>Grok-4.6</t>
        </is>
      </c>
      <c r="C182" s="3" t="n">
        <v>46246.5</v>
      </c>
      <c r="D182" s="4" t="n">
        <v>2</v>
      </c>
      <c r="E182" s="4" t="n">
        <v>0.5</v>
      </c>
      <c r="F182" s="4" t="n">
        <v>6</v>
      </c>
      <c r="G182" s="4">
        <f>IF(COUNT(D182:F182)&lt;3,"",E182*0.7+D182*0.2+F182*0.1)</f>
        <v>1.35</v>
      </c>
      <c r="H182" s="5" t="inlineStr">
        <is>
          <t>否</t>
        </is>
      </c>
      <c r="I182" s="6"/>
      <c r="J182" s="5" t="inlineStr">
        <is>
          <t>否</t>
        </is>
      </c>
      <c r="K182" s="6"/>
      <c r="L182" s="5" t="inlineStr">
        <is>
          <t>否</t>
        </is>
      </c>
      <c r="M182" s="6"/>
    </row>
    <row r="183" ht="27" customHeight="1">
      <c r="A183" s="2" t="inlineStr">
        <is>
          <t>xAI（Grok）</t>
        </is>
      </c>
      <c r="B183" s="2" t="inlineStr">
        <is>
          <t>Grok 4.5</t>
        </is>
      </c>
      <c r="C183" s="3" t="n">
        <v>46211.5</v>
      </c>
      <c r="D183" s="4" t="n">
        <v>2</v>
      </c>
      <c r="E183" s="4" t="n">
        <v>0.3</v>
      </c>
      <c r="F183" s="4" t="n">
        <v>6</v>
      </c>
      <c r="G183" s="4">
        <f>IF(COUNT(D183:F183)&lt;3,"",E183*0.7+D183*0.2+F183*0.1)</f>
        <v>1.21</v>
      </c>
      <c r="H183" s="5" t="inlineStr">
        <is>
          <t>否</t>
        </is>
      </c>
      <c r="I183" s="6"/>
      <c r="J183" s="5" t="inlineStr">
        <is>
          <t>否</t>
        </is>
      </c>
      <c r="K183" s="6"/>
      <c r="L183" s="5" t="inlineStr">
        <is>
          <t>否</t>
        </is>
      </c>
      <c r="M183" s="6"/>
    </row>
    <row r="184" ht="27" customHeight="1">
      <c r="A184" s="2" t="inlineStr">
        <is>
          <t>xAI（Grok）</t>
        </is>
      </c>
      <c r="B184" s="2" t="inlineStr">
        <is>
          <t>Grok-Build-0.1</t>
        </is>
      </c>
      <c r="C184" s="3" t="n">
        <v>46162.5</v>
      </c>
      <c r="D184" s="4" t="n">
        <v>1</v>
      </c>
      <c r="E184" s="4" t="n">
        <v>0.2</v>
      </c>
      <c r="F184" s="4" t="n">
        <v>2</v>
      </c>
      <c r="G184" s="4">
        <f>IF(COUNT(D184:F184)&lt;3,"",E184*0.7+D184*0.2+F184*0.1)</f>
        <v>0.54</v>
      </c>
      <c r="H184" s="5" t="inlineStr">
        <is>
          <t>否</t>
        </is>
      </c>
      <c r="I184" s="6"/>
      <c r="J184" s="5" t="inlineStr">
        <is>
          <t>否</t>
        </is>
      </c>
      <c r="K184" s="6"/>
      <c r="L184" s="5" t="inlineStr">
        <is>
          <t>否</t>
        </is>
      </c>
      <c r="M184" s="6"/>
    </row>
    <row r="185" ht="27" customHeight="1">
      <c r="A185" s="2" t="inlineStr">
        <is>
          <t>xAI（Grok）</t>
        </is>
      </c>
      <c r="B185" s="2" t="inlineStr">
        <is>
          <t>Grok 4.3</t>
        </is>
      </c>
      <c r="C185" s="3" t="n">
        <v>46142.5</v>
      </c>
      <c r="D185" s="4" t="n">
        <v>1.25</v>
      </c>
      <c r="E185" s="4" t="n">
        <v>0.2</v>
      </c>
      <c r="F185" s="4" t="n">
        <v>2.5</v>
      </c>
      <c r="G185" s="4">
        <f>IF(COUNT(D185:F185)&lt;3,"",E185*0.7+D185*0.2+F185*0.1)</f>
        <v>0.64</v>
      </c>
      <c r="H185" s="5" t="inlineStr">
        <is>
          <t>否</t>
        </is>
      </c>
      <c r="I185" s="6"/>
      <c r="J185" s="5" t="inlineStr">
        <is>
          <t>否</t>
        </is>
      </c>
      <c r="K185" s="6"/>
      <c r="L185" s="5" t="inlineStr">
        <is>
          <t>否</t>
        </is>
      </c>
      <c r="M185" s="6"/>
    </row>
    <row r="186" ht="27" customHeight="1">
      <c r="A186" s="2" t="inlineStr">
        <is>
          <t>xAI（Grok）</t>
        </is>
      </c>
      <c r="B186" s="2" t="inlineStr">
        <is>
          <t>Grok 4.20</t>
        </is>
      </c>
      <c r="C186" s="3" t="n">
        <v>46112.5</v>
      </c>
      <c r="D186" s="4" t="n">
        <v>1.25</v>
      </c>
      <c r="E186" s="4" t="n">
        <v>0.2</v>
      </c>
      <c r="F186" s="4" t="n">
        <v>2.5</v>
      </c>
      <c r="G186" s="4">
        <f>IF(COUNT(D186:F186)&lt;3,"",E186*0.7+D186*0.2+F186*0.1)</f>
        <v>0.64</v>
      </c>
      <c r="H186" s="5" t="inlineStr">
        <is>
          <t>否</t>
        </is>
      </c>
      <c r="I186" s="6"/>
      <c r="J186" s="5" t="inlineStr">
        <is>
          <t>否</t>
        </is>
      </c>
      <c r="K186" s="6"/>
      <c r="L186" s="5" t="inlineStr">
        <is>
          <t>否</t>
        </is>
      </c>
      <c r="M186" s="6"/>
    </row>
    <row r="187" ht="27" customHeight="1">
      <c r="A187" s="2" t="inlineStr">
        <is>
          <t>xAI（Grok）</t>
        </is>
      </c>
      <c r="B187" s="2" t="inlineStr">
        <is>
          <t>Grok 4.20 Multi-Agent</t>
        </is>
      </c>
      <c r="C187" s="3" t="n">
        <v>46112.5</v>
      </c>
      <c r="D187" s="4" t="n">
        <v>1.25</v>
      </c>
      <c r="E187" s="4" t="n">
        <v>0.2</v>
      </c>
      <c r="F187" s="4" t="n">
        <v>2.5</v>
      </c>
      <c r="G187" s="4">
        <f>IF(COUNT(D187:F187)&lt;3,"",E187*0.7+D187*0.2+F187*0.1)</f>
        <v>0.64</v>
      </c>
      <c r="H187" s="5" t="inlineStr">
        <is>
          <t>否</t>
        </is>
      </c>
      <c r="I187" s="6"/>
      <c r="J187" s="5" t="inlineStr">
        <is>
          <t>否</t>
        </is>
      </c>
      <c r="K187" s="6"/>
      <c r="L187" s="5" t="inlineStr">
        <is>
          <t>否</t>
        </is>
      </c>
      <c r="M187" s="6"/>
    </row>
    <row r="188" ht="27" customHeight="1">
      <c r="A188" s="2" t="inlineStr">
        <is>
          <t>xAI（Grok）</t>
        </is>
      </c>
      <c r="B188" s="2" t="inlineStr">
        <is>
          <t>Grok 4.20 Beta</t>
        </is>
      </c>
      <c r="C188" s="3" t="n">
        <v>46093.5</v>
      </c>
      <c r="D188" s="4" t="n">
        <v>2</v>
      </c>
      <c r="E188" s="4" t="n">
        <v>0.2</v>
      </c>
      <c r="F188" s="4" t="n">
        <v>6</v>
      </c>
      <c r="G188" s="4">
        <f>IF(COUNT(D188:F188)&lt;3,"",E188*0.7+D188*0.2+F188*0.1)</f>
        <v>1.14</v>
      </c>
      <c r="H188" s="5" t="inlineStr">
        <is>
          <t>否</t>
        </is>
      </c>
      <c r="I188" s="6"/>
      <c r="J188" s="5" t="inlineStr">
        <is>
          <t>否</t>
        </is>
      </c>
      <c r="K188" s="6"/>
      <c r="L188" s="5" t="inlineStr">
        <is>
          <t>否</t>
        </is>
      </c>
      <c r="M188" s="6"/>
    </row>
    <row r="189" ht="27" customHeight="1">
      <c r="A189" s="2" t="inlineStr">
        <is>
          <t>xAI（Grok）</t>
        </is>
      </c>
      <c r="B189" s="2" t="inlineStr">
        <is>
          <t>Grok 4.20 Multi-Agent Beta</t>
        </is>
      </c>
      <c r="C189" s="3" t="n">
        <v>46093.5</v>
      </c>
      <c r="D189" s="4" t="n">
        <v>2</v>
      </c>
      <c r="E189" s="4" t="n">
        <v>0.2</v>
      </c>
      <c r="F189" s="4" t="n">
        <v>6</v>
      </c>
      <c r="G189" s="4">
        <f>IF(COUNT(D189:F189)&lt;3,"",E189*0.7+D189*0.2+F189*0.1)</f>
        <v>1.14</v>
      </c>
      <c r="H189" s="5" t="inlineStr">
        <is>
          <t>否</t>
        </is>
      </c>
      <c r="I189" s="6"/>
      <c r="J189" s="5" t="inlineStr">
        <is>
          <t>否</t>
        </is>
      </c>
      <c r="K189" s="6"/>
      <c r="L189" s="5" t="inlineStr">
        <is>
          <t>否</t>
        </is>
      </c>
      <c r="M189" s="6"/>
    </row>
    <row r="190" ht="27" customHeight="1">
      <c r="A190" s="2" t="inlineStr">
        <is>
          <t>xAI（Grok）</t>
        </is>
      </c>
      <c r="B190" s="2" t="inlineStr">
        <is>
          <t>Grok 4.1 Fast</t>
        </is>
      </c>
      <c r="C190" s="3" t="n">
        <v>45980.5</v>
      </c>
      <c r="D190" s="4" t="n">
        <v>0.2</v>
      </c>
      <c r="E190" s="4" t="n">
        <v>0.05</v>
      </c>
      <c r="F190" s="4" t="n">
        <v>0.5</v>
      </c>
      <c r="G190" s="4">
        <f>IF(COUNT(D190:F190)&lt;3,"",E190*0.7+D190*0.2+F190*0.1)</f>
        <v>0.125</v>
      </c>
      <c r="H190" s="5" t="inlineStr">
        <is>
          <t>否</t>
        </is>
      </c>
      <c r="I190" s="6"/>
      <c r="J190" s="5" t="inlineStr">
        <is>
          <t>否</t>
        </is>
      </c>
      <c r="K190" s="6"/>
      <c r="L190" s="5" t="inlineStr">
        <is>
          <t>否</t>
        </is>
      </c>
      <c r="M190" s="6"/>
    </row>
    <row r="191" ht="27" customHeight="1">
      <c r="A191" s="2" t="inlineStr">
        <is>
          <t>xAI（Grok）</t>
        </is>
      </c>
      <c r="B191" s="2" t="inlineStr">
        <is>
          <t>Grok 4 Fast</t>
        </is>
      </c>
      <c r="C191" s="3" t="n">
        <v>45919.5</v>
      </c>
      <c r="D191" s="4" t="n">
        <v>0.2</v>
      </c>
      <c r="E191" s="4" t="n">
        <v>0.05</v>
      </c>
      <c r="F191" s="4" t="n">
        <v>0.5</v>
      </c>
      <c r="G191" s="4">
        <f>IF(COUNT(D191:F191)&lt;3,"",E191*0.7+D191*0.2+F191*0.1)</f>
        <v>0.125</v>
      </c>
      <c r="H191" s="5" t="inlineStr">
        <is>
          <t>否</t>
        </is>
      </c>
      <c r="I191" s="6"/>
      <c r="J191" s="5" t="inlineStr">
        <is>
          <t>否</t>
        </is>
      </c>
      <c r="K191" s="6"/>
      <c r="L191" s="5" t="inlineStr">
        <is>
          <t>否</t>
        </is>
      </c>
      <c r="M191" s="6"/>
    </row>
    <row r="192" ht="27" customHeight="1">
      <c r="A192" s="2" t="inlineStr">
        <is>
          <t>xAI（Grok）</t>
        </is>
      </c>
      <c r="B192" s="2" t="inlineStr">
        <is>
          <t>Grok Code Fast 1</t>
        </is>
      </c>
      <c r="C192" s="3" t="n">
        <v>45895.5</v>
      </c>
      <c r="D192" s="4" t="n">
        <v>0.2</v>
      </c>
      <c r="E192" s="4" t="n">
        <v>0.02</v>
      </c>
      <c r="F192" s="4" t="n">
        <v>1.5</v>
      </c>
      <c r="G192" s="4">
        <f>IF(COUNT(D192:F192)&lt;3,"",E192*0.7+D192*0.2+F192*0.1)</f>
        <v>0.204</v>
      </c>
      <c r="H192" s="5" t="inlineStr">
        <is>
          <t>否</t>
        </is>
      </c>
      <c r="I192" s="6"/>
      <c r="J192" s="5" t="inlineStr">
        <is>
          <t>否</t>
        </is>
      </c>
      <c r="K192" s="6"/>
      <c r="L192" s="5" t="inlineStr">
        <is>
          <t>否</t>
        </is>
      </c>
      <c r="M192" s="6"/>
    </row>
    <row r="193" ht="27" customHeight="1">
      <c r="A193" s="2" t="inlineStr">
        <is>
          <t>xAI（Grok）</t>
        </is>
      </c>
      <c r="B193" s="2" t="inlineStr">
        <is>
          <t>Grok 4</t>
        </is>
      </c>
      <c r="C193" s="3" t="n">
        <v>45847.5</v>
      </c>
      <c r="D193" s="4" t="n">
        <v>3</v>
      </c>
      <c r="E193" s="4" t="n">
        <v>0.75</v>
      </c>
      <c r="F193" s="4" t="n">
        <v>15</v>
      </c>
      <c r="G193" s="4">
        <f>IF(COUNT(D193:F193)&lt;3,"",E193*0.7+D193*0.2+F193*0.1)</f>
        <v>2.625</v>
      </c>
      <c r="H193" s="5" t="inlineStr">
        <is>
          <t>否</t>
        </is>
      </c>
      <c r="I193" s="6"/>
      <c r="J193" s="5" t="inlineStr">
        <is>
          <t>否</t>
        </is>
      </c>
      <c r="K193" s="6"/>
      <c r="L193" s="5" t="inlineStr">
        <is>
          <t>否</t>
        </is>
      </c>
      <c r="M193" s="6"/>
    </row>
    <row r="194" ht="27" customHeight="1">
      <c r="A194" s="2" t="inlineStr">
        <is>
          <t>xAI（Grok）</t>
        </is>
      </c>
      <c r="B194" s="2" t="inlineStr">
        <is>
          <t>Grok 3</t>
        </is>
      </c>
      <c r="C194" s="3" t="n">
        <v>45818.5</v>
      </c>
      <c r="D194" s="4" t="n">
        <v>3</v>
      </c>
      <c r="E194" s="4" t="n">
        <v>0.75</v>
      </c>
      <c r="F194" s="4" t="n">
        <v>15</v>
      </c>
      <c r="G194" s="4">
        <f>IF(COUNT(D194:F194)&lt;3,"",E194*0.7+D194*0.2+F194*0.1)</f>
        <v>2.625</v>
      </c>
      <c r="H194" s="5" t="inlineStr">
        <is>
          <t>否</t>
        </is>
      </c>
      <c r="I194" s="6"/>
      <c r="J194" s="5" t="inlineStr">
        <is>
          <t>否</t>
        </is>
      </c>
      <c r="K194" s="6"/>
      <c r="L194" s="5" t="inlineStr">
        <is>
          <t>否</t>
        </is>
      </c>
      <c r="M194" s="6"/>
    </row>
    <row r="195" ht="27" customHeight="1">
      <c r="A195" s="2" t="inlineStr">
        <is>
          <t>xAI（Grok）</t>
        </is>
      </c>
      <c r="B195" s="2" t="inlineStr">
        <is>
          <t>Grok 3 Mini</t>
        </is>
      </c>
      <c r="C195" s="3" t="n">
        <v>45818.5</v>
      </c>
      <c r="D195" s="4" t="n">
        <v>0.3</v>
      </c>
      <c r="E195" s="4" t="n">
        <v>0.075</v>
      </c>
      <c r="F195" s="4" t="n">
        <v>0.5</v>
      </c>
      <c r="G195" s="4">
        <f>IF(COUNT(D195:F195)&lt;3,"",E195*0.7+D195*0.2+F195*0.1)</f>
        <v>0.1625</v>
      </c>
      <c r="H195" s="5" t="inlineStr">
        <is>
          <t>否</t>
        </is>
      </c>
      <c r="I195" s="6"/>
      <c r="J195" s="5" t="inlineStr">
        <is>
          <t>否</t>
        </is>
      </c>
      <c r="K195" s="6"/>
      <c r="L195" s="5" t="inlineStr">
        <is>
          <t>否</t>
        </is>
      </c>
      <c r="M195" s="6"/>
    </row>
    <row r="196" ht="27" customHeight="1">
      <c r="A196" s="2" t="inlineStr">
        <is>
          <t>xAI（Grok）</t>
        </is>
      </c>
      <c r="B196" s="2" t="inlineStr">
        <is>
          <t>Grok 3 Beta</t>
        </is>
      </c>
      <c r="C196" s="3" t="n">
        <v>45756.5</v>
      </c>
      <c r="D196" s="4" t="n">
        <v>3</v>
      </c>
      <c r="E196" s="4" t="n">
        <v>0.75</v>
      </c>
      <c r="F196" s="4" t="n">
        <v>15</v>
      </c>
      <c r="G196" s="4">
        <f>IF(COUNT(D196:F196)&lt;3,"",E196*0.7+D196*0.2+F196*0.1)</f>
        <v>2.625</v>
      </c>
      <c r="H196" s="5" t="inlineStr">
        <is>
          <t>否</t>
        </is>
      </c>
      <c r="I196" s="6"/>
      <c r="J196" s="5" t="inlineStr">
        <is>
          <t>否</t>
        </is>
      </c>
      <c r="K196" s="6"/>
      <c r="L196" s="5" t="inlineStr">
        <is>
          <t>否</t>
        </is>
      </c>
      <c r="M196" s="6"/>
    </row>
    <row r="197" ht="27" customHeight="1">
      <c r="A197" s="2" t="inlineStr">
        <is>
          <t>xAI（Grok）</t>
        </is>
      </c>
      <c r="B197" s="2" t="inlineStr">
        <is>
          <t>Grok 3 Mini Beta</t>
        </is>
      </c>
      <c r="C197" s="3" t="n">
        <v>45756.5</v>
      </c>
      <c r="D197" s="4" t="n">
        <v>0.3</v>
      </c>
      <c r="E197" s="4" t="n">
        <v>0.075</v>
      </c>
      <c r="F197" s="4" t="n">
        <v>0.5</v>
      </c>
      <c r="G197" s="4">
        <f>IF(COUNT(D197:F197)&lt;3,"",E197*0.7+D197*0.2+F197*0.1)</f>
        <v>0.1625</v>
      </c>
      <c r="H197" s="5" t="inlineStr">
        <is>
          <t>否</t>
        </is>
      </c>
      <c r="I197" s="6"/>
      <c r="J197" s="5" t="inlineStr">
        <is>
          <t>否</t>
        </is>
      </c>
      <c r="K197" s="6"/>
      <c r="L197" s="5" t="inlineStr">
        <is>
          <t>否</t>
        </is>
      </c>
      <c r="M197" s="6"/>
    </row>
    <row r="198" ht="27" customHeight="1">
      <c r="A198" s="2" t="inlineStr">
        <is>
          <t>xAI（Grok）</t>
        </is>
      </c>
      <c r="B198" s="2" t="inlineStr">
        <is>
          <t>Grok 2 1212</t>
        </is>
      </c>
      <c r="C198" s="3" t="n">
        <v>45641.5</v>
      </c>
      <c r="D198" s="4" t="n">
        <v>2</v>
      </c>
      <c r="E198" s="12" t="n">
        <v>0.38</v>
      </c>
      <c r="F198" s="4" t="n">
        <v>10</v>
      </c>
      <c r="G198" s="4">
        <f>IF(COUNT(D198:F198)&lt;3,"",E198*0.7+D198*0.2+F198*0.1)</f>
        <v>1.666</v>
      </c>
      <c r="H198" s="5" t="inlineStr">
        <is>
          <t>否</t>
        </is>
      </c>
      <c r="I198" s="6"/>
      <c r="J198" s="5" t="inlineStr">
        <is>
          <t>否</t>
        </is>
      </c>
      <c r="K198" s="6"/>
      <c r="L198" s="5" t="inlineStr">
        <is>
          <t>否</t>
        </is>
      </c>
      <c r="M198" s="6"/>
    </row>
    <row r="199" ht="27" customHeight="1">
      <c r="A199" s="2" t="inlineStr">
        <is>
          <t>xAI（Grok）</t>
        </is>
      </c>
      <c r="B199" s="2" t="inlineStr">
        <is>
          <t>Grok 2 Vision 1212</t>
        </is>
      </c>
      <c r="C199" s="3" t="n">
        <v>45641.5</v>
      </c>
      <c r="D199" s="4" t="n">
        <v>2</v>
      </c>
      <c r="E199" s="12" t="n">
        <v>0.38</v>
      </c>
      <c r="F199" s="4" t="n">
        <v>10</v>
      </c>
      <c r="G199" s="4">
        <f>IF(COUNT(D199:F199)&lt;3,"",E199*0.7+D199*0.2+F199*0.1)</f>
        <v>1.666</v>
      </c>
      <c r="H199" s="5" t="inlineStr">
        <is>
          <t>否</t>
        </is>
      </c>
      <c r="I199" s="6"/>
      <c r="J199" s="5" t="inlineStr">
        <is>
          <t>否</t>
        </is>
      </c>
      <c r="K199" s="6"/>
      <c r="L199" s="5" t="inlineStr">
        <is>
          <t>否</t>
        </is>
      </c>
      <c r="M199" s="6"/>
    </row>
    <row r="200" ht="27" customHeight="1">
      <c r="A200" s="2" t="inlineStr">
        <is>
          <t>xAI（Grok）</t>
        </is>
      </c>
      <c r="B200" s="2" t="inlineStr">
        <is>
          <t>Grok Vision Beta</t>
        </is>
      </c>
      <c r="C200" s="3" t="n">
        <v>45615.5</v>
      </c>
      <c r="D200" s="4" t="n">
        <v>5</v>
      </c>
      <c r="E200" s="12" t="n">
        <v>0.95</v>
      </c>
      <c r="F200" s="4" t="n">
        <v>15</v>
      </c>
      <c r="G200" s="4">
        <f>IF(COUNT(D200:F200)&lt;3,"",E200*0.7+D200*0.2+F200*0.1)</f>
        <v>3.165</v>
      </c>
      <c r="H200" s="5" t="inlineStr">
        <is>
          <t>否</t>
        </is>
      </c>
      <c r="I200" s="6"/>
      <c r="J200" s="5" t="inlineStr">
        <is>
          <t>否</t>
        </is>
      </c>
      <c r="K200" s="6"/>
      <c r="L200" s="5" t="inlineStr">
        <is>
          <t>否</t>
        </is>
      </c>
      <c r="M200" s="6"/>
    </row>
    <row r="201" ht="27" customHeight="1">
      <c r="A201" s="2" t="inlineStr">
        <is>
          <t>xAI（Grok）</t>
        </is>
      </c>
      <c r="B201" s="2" t="inlineStr">
        <is>
          <t>Grok Beta</t>
        </is>
      </c>
      <c r="C201" s="3" t="n">
        <v>45585.5</v>
      </c>
      <c r="D201" s="4" t="n">
        <v>5</v>
      </c>
      <c r="E201" s="12" t="n">
        <v>0.95</v>
      </c>
      <c r="F201" s="4" t="n">
        <v>15</v>
      </c>
      <c r="G201" s="4">
        <f>IF(COUNT(D201:F201)&lt;3,"",E201*0.7+D201*0.2+F201*0.1)</f>
        <v>3.165</v>
      </c>
      <c r="H201" s="5" t="inlineStr">
        <is>
          <t>否</t>
        </is>
      </c>
      <c r="I201" s="6"/>
      <c r="J201" s="5" t="inlineStr">
        <is>
          <t>否</t>
        </is>
      </c>
      <c r="K201" s="6"/>
      <c r="L201" s="5" t="inlineStr">
        <is>
          <t>否</t>
        </is>
      </c>
      <c r="M201" s="6"/>
    </row>
    <row r="202" ht="27" customHeight="1">
      <c r="A202" s="2" t="inlineStr">
        <is>
          <t>xAI（Grok）</t>
        </is>
      </c>
      <c r="B202" s="2" t="inlineStr">
        <is>
          <t>Grok-4.20-0309-Non-Reasoning</t>
        </is>
      </c>
      <c r="C202" s="3"/>
      <c r="D202" s="4" t="n">
        <v>1.25</v>
      </c>
      <c r="E202" s="4" t="n">
        <v>0.2</v>
      </c>
      <c r="F202" s="4" t="n">
        <v>2.5</v>
      </c>
      <c r="G202" s="4">
        <f>IF(COUNT(D202:F202)&lt;3,"",E202*0.7+D202*0.2+F202*0.1)</f>
        <v>0.64</v>
      </c>
      <c r="H202" s="5" t="inlineStr">
        <is>
          <t>否</t>
        </is>
      </c>
      <c r="I202" s="6"/>
      <c r="J202" s="5" t="inlineStr">
        <is>
          <t>否</t>
        </is>
      </c>
      <c r="K202" s="6"/>
      <c r="L202" s="5" t="inlineStr">
        <is>
          <t>否</t>
        </is>
      </c>
      <c r="M202" s="6"/>
    </row>
    <row r="203" ht="27" customHeight="1">
      <c r="A203" s="2" t="inlineStr">
        <is>
          <t>xAI（Grok）</t>
        </is>
      </c>
      <c r="B203" s="2" t="inlineStr">
        <is>
          <t>Grok-4.20-0309-Reasoning</t>
        </is>
      </c>
      <c r="C203" s="3"/>
      <c r="D203" s="4" t="n">
        <v>1.25</v>
      </c>
      <c r="E203" s="4" t="n">
        <v>0.2</v>
      </c>
      <c r="F203" s="4" t="n">
        <v>2.5</v>
      </c>
      <c r="G203" s="4">
        <f>IF(COUNT(D203:F203)&lt;3,"",E203*0.7+D203*0.2+F203*0.1)</f>
        <v>0.64</v>
      </c>
      <c r="H203" s="5" t="inlineStr">
        <is>
          <t>否</t>
        </is>
      </c>
      <c r="I203" s="6"/>
      <c r="J203" s="5" t="inlineStr">
        <is>
          <t>否</t>
        </is>
      </c>
      <c r="K203" s="6"/>
      <c r="L203" s="5" t="inlineStr">
        <is>
          <t>否</t>
        </is>
      </c>
      <c r="M203" s="6"/>
    </row>
    <row r="204" ht="27" customHeight="1">
      <c r="A204" s="2" t="inlineStr">
        <is>
          <t>xAI（Grok）</t>
        </is>
      </c>
      <c r="B204" s="2" t="inlineStr">
        <is>
          <t>Grok-4.20-Multi-Agent-0309</t>
        </is>
      </c>
      <c r="C204" s="3"/>
      <c r="D204" s="4" t="n">
        <v>1.25</v>
      </c>
      <c r="E204" s="4" t="n">
        <v>0.2</v>
      </c>
      <c r="F204" s="4" t="n">
        <v>2.5</v>
      </c>
      <c r="G204" s="4">
        <f>IF(COUNT(D204:F204)&lt;3,"",E204*0.7+D204*0.2+F204*0.1)</f>
        <v>0.64</v>
      </c>
      <c r="H204" s="5" t="inlineStr">
        <is>
          <t>否</t>
        </is>
      </c>
      <c r="I204" s="6"/>
      <c r="J204" s="5" t="inlineStr">
        <is>
          <t>否</t>
        </is>
      </c>
      <c r="K204" s="6"/>
      <c r="L204" s="5" t="inlineStr">
        <is>
          <t>否</t>
        </is>
      </c>
      <c r="M204" s="6"/>
    </row>
    <row r="205" ht="27" customHeight="1">
      <c r="A205" s="2" t="inlineStr">
        <is>
          <t>Meta</t>
        </is>
      </c>
      <c r="B205" s="2" t="inlineStr">
        <is>
          <t>Muse Glimmer 30B</t>
        </is>
      </c>
      <c r="C205" s="3" t="n">
        <v>46243.5</v>
      </c>
      <c r="D205" s="4" t="n">
        <v>0.3</v>
      </c>
      <c r="E205" s="4" t="n">
        <v>0.04</v>
      </c>
      <c r="F205" s="4" t="n">
        <v>1.1</v>
      </c>
      <c r="G205" s="4">
        <f>IF(COUNT(D205:F205)&lt;3,"",E205*0.7+D205*0.2+F205*0.1)</f>
        <v>0.198</v>
      </c>
      <c r="H205" s="5" t="inlineStr">
        <is>
          <t>否</t>
        </is>
      </c>
      <c r="I205" s="6"/>
      <c r="J205" s="5" t="inlineStr">
        <is>
          <t>否</t>
        </is>
      </c>
      <c r="K205" s="6"/>
      <c r="L205" s="5" t="inlineStr">
        <is>
          <t>否</t>
        </is>
      </c>
      <c r="M205" s="6"/>
    </row>
    <row r="206" ht="27" customHeight="1">
      <c r="A206" s="2" t="inlineStr">
        <is>
          <t>Meta</t>
        </is>
      </c>
      <c r="B206" s="2" t="inlineStr">
        <is>
          <t>Muse-Spark-1.2</t>
        </is>
      </c>
      <c r="C206" s="3" t="n">
        <v>46239.5</v>
      </c>
      <c r="D206" s="4" t="n">
        <v>1.25</v>
      </c>
      <c r="E206" s="4" t="n">
        <v>0.15</v>
      </c>
      <c r="F206" s="4" t="n">
        <v>4.25</v>
      </c>
      <c r="G206" s="4">
        <f>IF(COUNT(D206:F206)&lt;3,"",E206*0.7+D206*0.2+F206*0.1)</f>
        <v>0.78</v>
      </c>
      <c r="H206" s="5" t="inlineStr">
        <is>
          <t>否</t>
        </is>
      </c>
      <c r="I206" s="6"/>
      <c r="J206" s="5" t="inlineStr">
        <is>
          <t>否</t>
        </is>
      </c>
      <c r="K206" s="6"/>
      <c r="L206" s="5" t="inlineStr">
        <is>
          <t>否</t>
        </is>
      </c>
      <c r="M206" s="6"/>
    </row>
    <row r="207" ht="27" customHeight="1">
      <c r="A207" s="2" t="inlineStr">
        <is>
          <t>Meta</t>
        </is>
      </c>
      <c r="B207" s="2" t="inlineStr">
        <is>
          <t>Muse-Spark-1.2-Contributor</t>
        </is>
      </c>
      <c r="C207" s="3" t="n">
        <v>46239.5</v>
      </c>
      <c r="D207" s="4" t="n">
        <v>0.1</v>
      </c>
      <c r="E207" s="4" t="n">
        <v>0.002</v>
      </c>
      <c r="F207" s="4" t="n">
        <v>0.2</v>
      </c>
      <c r="G207" s="4">
        <f>IF(COUNT(D207:F207)&lt;3,"",E207*0.7+D207*0.2+F207*0.1)</f>
        <v>0.0414</v>
      </c>
      <c r="H207" s="5" t="inlineStr">
        <is>
          <t>否</t>
        </is>
      </c>
      <c r="I207" s="6"/>
      <c r="J207" s="5" t="inlineStr">
        <is>
          <t>否</t>
        </is>
      </c>
      <c r="K207" s="6"/>
      <c r="L207" s="5" t="inlineStr">
        <is>
          <t>否</t>
        </is>
      </c>
      <c r="M207" s="6"/>
    </row>
    <row r="208" ht="27" customHeight="1">
      <c r="A208" s="2" t="inlineStr">
        <is>
          <t>Meta</t>
        </is>
      </c>
      <c r="B208" s="2" t="inlineStr">
        <is>
          <t>Muse-Spark-1.1</t>
        </is>
      </c>
      <c r="C208" s="3" t="n">
        <v>46212.5</v>
      </c>
      <c r="D208" s="4" t="n">
        <v>1.25</v>
      </c>
      <c r="E208" s="4" t="n">
        <v>0.15</v>
      </c>
      <c r="F208" s="4" t="n">
        <v>4.25</v>
      </c>
      <c r="G208" s="4">
        <f>IF(COUNT(D208:F208)&lt;3,"",E208*0.7+D208*0.2+F208*0.1)</f>
        <v>0.78</v>
      </c>
      <c r="H208" s="5" t="inlineStr">
        <is>
          <t>否</t>
        </is>
      </c>
      <c r="I208" s="6"/>
      <c r="J208" s="5" t="inlineStr">
        <is>
          <t>否</t>
        </is>
      </c>
      <c r="K208" s="6"/>
      <c r="L208" s="5" t="inlineStr">
        <is>
          <t>否</t>
        </is>
      </c>
      <c r="M208" s="6"/>
    </row>
    <row r="209" ht="27" customHeight="1">
      <c r="A209" s="2" t="inlineStr">
        <is>
          <t>Meta</t>
        </is>
      </c>
      <c r="B209" s="2" t="inlineStr">
        <is>
          <t>Muse Spark</t>
        </is>
      </c>
      <c r="C209" s="3" t="n">
        <v>46120.5</v>
      </c>
      <c r="D209" s="4"/>
      <c r="E209" s="4"/>
      <c r="F209" s="4"/>
      <c r="G209" s="4">
        <f>IF(COUNT(D209:F209)&lt;3,"",E209*0.7+D209*0.2+F209*0.1)</f>
        <v/>
      </c>
      <c r="H209" s="5" t="inlineStr">
        <is>
          <t>否</t>
        </is>
      </c>
      <c r="I209" s="6"/>
      <c r="J209" s="5" t="inlineStr">
        <is>
          <t>否</t>
        </is>
      </c>
      <c r="K209" s="6"/>
      <c r="L209" s="5" t="inlineStr">
        <is>
          <t>否</t>
        </is>
      </c>
      <c r="M209" s="6"/>
    </row>
    <row r="210" ht="27" customHeight="1">
      <c r="A210" s="2" t="inlineStr">
        <is>
          <t>Meta</t>
        </is>
      </c>
      <c r="B210" s="2" t="inlineStr">
        <is>
          <t>Llama Guard 4 12B</t>
        </is>
      </c>
      <c r="C210" s="3" t="n">
        <v>45777.5</v>
      </c>
      <c r="D210" s="4" t="n">
        <v>0.18</v>
      </c>
      <c r="E210" s="12" t="n">
        <v>0.03216</v>
      </c>
      <c r="F210" s="4" t="n">
        <v>0.18</v>
      </c>
      <c r="G210" s="4">
        <f>IF(COUNT(D210:F210)&lt;3,"",E210*0.7+D210*0.2+F210*0.1)</f>
        <v>0.076512</v>
      </c>
      <c r="H210" s="5" t="inlineStr">
        <is>
          <t>否</t>
        </is>
      </c>
      <c r="I210" s="6"/>
      <c r="J210" s="5" t="inlineStr">
        <is>
          <t>否</t>
        </is>
      </c>
      <c r="K210" s="6"/>
      <c r="L210" s="5" t="inlineStr">
        <is>
          <t>否</t>
        </is>
      </c>
      <c r="M210" s="6"/>
    </row>
    <row r="211" ht="27" customHeight="1">
      <c r="A211" s="2" t="inlineStr">
        <is>
          <t>Meta</t>
        </is>
      </c>
      <c r="B211" s="2" t="inlineStr">
        <is>
          <t>Llama 4 Maverick</t>
        </is>
      </c>
      <c r="C211" s="3" t="n">
        <v>45752.5</v>
      </c>
      <c r="D211" s="4" t="n">
        <v>0.2</v>
      </c>
      <c r="E211" s="12" t="n">
        <v>0.0357333333333333</v>
      </c>
      <c r="F211" s="4" t="n">
        <v>0.8</v>
      </c>
      <c r="G211" s="4">
        <f>IF(COUNT(D211:F211)&lt;3,"",E211*0.7+D211*0.2+F211*0.1)</f>
        <v>0.145013333333333</v>
      </c>
      <c r="H211" s="5" t="inlineStr">
        <is>
          <t>否</t>
        </is>
      </c>
      <c r="I211" s="6"/>
      <c r="J211" s="5" t="inlineStr">
        <is>
          <t>否</t>
        </is>
      </c>
      <c r="K211" s="6"/>
      <c r="L211" s="5" t="inlineStr">
        <is>
          <t>否</t>
        </is>
      </c>
      <c r="M211" s="6"/>
    </row>
    <row r="212" ht="27" customHeight="1">
      <c r="A212" s="2" t="inlineStr">
        <is>
          <t>Meta</t>
        </is>
      </c>
      <c r="B212" s="2" t="inlineStr">
        <is>
          <t>Llama 4 Scout</t>
        </is>
      </c>
      <c r="C212" s="3" t="n">
        <v>45752.5</v>
      </c>
      <c r="D212" s="4" t="n">
        <v>0.1</v>
      </c>
      <c r="E212" s="12" t="n">
        <v>0.0178666666666667</v>
      </c>
      <c r="F212" s="4" t="n">
        <v>0.3</v>
      </c>
      <c r="G212" s="4">
        <f>IF(COUNT(D212:F212)&lt;3,"",E212*0.7+D212*0.2+F212*0.1)</f>
        <v>0.0625066666666667</v>
      </c>
      <c r="H212" s="5" t="inlineStr">
        <is>
          <t>否</t>
        </is>
      </c>
      <c r="I212" s="6"/>
      <c r="J212" s="5" t="inlineStr">
        <is>
          <t>否</t>
        </is>
      </c>
      <c r="K212" s="6"/>
      <c r="L212" s="5" t="inlineStr">
        <is>
          <t>否</t>
        </is>
      </c>
      <c r="M212" s="6"/>
    </row>
    <row r="213" ht="27" customHeight="1">
      <c r="A213" s="2" t="inlineStr">
        <is>
          <t>Meta</t>
        </is>
      </c>
      <c r="B213" s="2" t="inlineStr">
        <is>
          <t>Llama Guard 3 8B</t>
        </is>
      </c>
      <c r="C213" s="3" t="n">
        <v>45700.5</v>
      </c>
      <c r="D213" s="4" t="n">
        <v>0.484</v>
      </c>
      <c r="E213" s="12" t="n">
        <v>0.0864746666666667</v>
      </c>
      <c r="F213" s="4" t="n">
        <v>0.03</v>
      </c>
      <c r="G213" s="4">
        <f>IF(COUNT(D213:F213)&lt;3,"",E213*0.7+D213*0.2+F213*0.1)</f>
        <v>0.160332266666667</v>
      </c>
      <c r="H213" s="5" t="inlineStr">
        <is>
          <t>否</t>
        </is>
      </c>
      <c r="I213" s="6"/>
      <c r="J213" s="5" t="inlineStr">
        <is>
          <t>否</t>
        </is>
      </c>
      <c r="K213" s="6"/>
      <c r="L213" s="5" t="inlineStr">
        <is>
          <t>否</t>
        </is>
      </c>
      <c r="M213" s="6"/>
    </row>
    <row r="214" ht="27" customHeight="1">
      <c r="A214" s="2" t="inlineStr">
        <is>
          <t>Meta</t>
        </is>
      </c>
      <c r="B214" s="2" t="inlineStr">
        <is>
          <t>Llama 3.3 70B Instruct</t>
        </is>
      </c>
      <c r="C214" s="3" t="n">
        <v>45632.5</v>
      </c>
      <c r="D214" s="4" t="n">
        <v>0.1</v>
      </c>
      <c r="E214" s="12" t="n">
        <v>0.0178666666666667</v>
      </c>
      <c r="F214" s="4" t="n">
        <v>0.32</v>
      </c>
      <c r="G214" s="4">
        <f>IF(COUNT(D214:F214)&lt;3,"",E214*0.7+D214*0.2+F214*0.1)</f>
        <v>0.0645066666666667</v>
      </c>
      <c r="H214" s="5" t="inlineStr">
        <is>
          <t>否</t>
        </is>
      </c>
      <c r="I214" s="6"/>
      <c r="J214" s="5" t="inlineStr">
        <is>
          <t>否</t>
        </is>
      </c>
      <c r="K214" s="6"/>
      <c r="L214" s="5" t="inlineStr">
        <is>
          <t>否</t>
        </is>
      </c>
      <c r="M214" s="6"/>
    </row>
    <row r="215" ht="27" customHeight="1">
      <c r="A215" s="2" t="inlineStr">
        <is>
          <t>Meta</t>
        </is>
      </c>
      <c r="B215" s="2" t="inlineStr">
        <is>
          <t>Llama 3.2 11B Vision Instruct</t>
        </is>
      </c>
      <c r="C215" s="3" t="n">
        <v>45560.5</v>
      </c>
      <c r="D215" s="4" t="n">
        <v>0.345</v>
      </c>
      <c r="E215" s="12" t="n">
        <v>0.06164</v>
      </c>
      <c r="F215" s="4" t="n">
        <v>0.345</v>
      </c>
      <c r="G215" s="4">
        <f>IF(COUNT(D215:F215)&lt;3,"",E215*0.7+D215*0.2+F215*0.1)</f>
        <v>0.146648</v>
      </c>
      <c r="H215" s="5" t="inlineStr">
        <is>
          <t>否</t>
        </is>
      </c>
      <c r="I215" s="6"/>
      <c r="J215" s="5" t="inlineStr">
        <is>
          <t>否</t>
        </is>
      </c>
      <c r="K215" s="6"/>
      <c r="L215" s="5" t="inlineStr">
        <is>
          <t>否</t>
        </is>
      </c>
      <c r="M215" s="6"/>
    </row>
    <row r="216" ht="27" customHeight="1">
      <c r="A216" s="2" t="inlineStr">
        <is>
          <t>Meta</t>
        </is>
      </c>
      <c r="B216" s="2" t="inlineStr">
        <is>
          <t>Llama 3.2 1B Instruct</t>
        </is>
      </c>
      <c r="C216" s="3" t="n">
        <v>45560.5</v>
      </c>
      <c r="D216" s="4" t="n">
        <v>0.027</v>
      </c>
      <c r="E216" s="12" t="n">
        <v>0.004824</v>
      </c>
      <c r="F216" s="4" t="n">
        <v>0.201</v>
      </c>
      <c r="G216" s="4">
        <f>IF(COUNT(D216:F216)&lt;3,"",E216*0.7+D216*0.2+F216*0.1)</f>
        <v>0.0288768</v>
      </c>
      <c r="H216" s="5" t="inlineStr">
        <is>
          <t>否</t>
        </is>
      </c>
      <c r="I216" s="6"/>
      <c r="J216" s="5" t="inlineStr">
        <is>
          <t>否</t>
        </is>
      </c>
      <c r="K216" s="6"/>
      <c r="L216" s="5" t="inlineStr">
        <is>
          <t>否</t>
        </is>
      </c>
      <c r="M216" s="6"/>
    </row>
    <row r="217" ht="27" customHeight="1">
      <c r="A217" s="2" t="inlineStr">
        <is>
          <t>Meta</t>
        </is>
      </c>
      <c r="B217" s="2" t="inlineStr">
        <is>
          <t>Llama 3.2 3B Instruct</t>
        </is>
      </c>
      <c r="C217" s="3" t="n">
        <v>45560.5</v>
      </c>
      <c r="D217" s="4" t="n">
        <v>0.05</v>
      </c>
      <c r="E217" s="12" t="n">
        <v>0.00893333333333333</v>
      </c>
      <c r="F217" s="4" t="n">
        <v>0.33</v>
      </c>
      <c r="G217" s="4">
        <f>IF(COUNT(D217:F217)&lt;3,"",E217*0.7+D217*0.2+F217*0.1)</f>
        <v>0.0492533333333333</v>
      </c>
      <c r="H217" s="5" t="inlineStr">
        <is>
          <t>否</t>
        </is>
      </c>
      <c r="I217" s="6"/>
      <c r="J217" s="5" t="inlineStr">
        <is>
          <t>否</t>
        </is>
      </c>
      <c r="K217" s="6"/>
      <c r="L217" s="5" t="inlineStr">
        <is>
          <t>否</t>
        </is>
      </c>
      <c r="M217" s="6"/>
    </row>
    <row r="218" ht="27" customHeight="1">
      <c r="A218" s="2" t="inlineStr">
        <is>
          <t>Meta</t>
        </is>
      </c>
      <c r="B218" s="2" t="inlineStr">
        <is>
          <t>Llama 3.2 90B Vision Instruct</t>
        </is>
      </c>
      <c r="C218" s="3" t="n">
        <v>45560.5</v>
      </c>
      <c r="D218" s="4" t="n">
        <v>0.35</v>
      </c>
      <c r="E218" s="12" t="n">
        <v>0.0625333333333333</v>
      </c>
      <c r="F218" s="4" t="n">
        <v>0.4</v>
      </c>
      <c r="G218" s="4">
        <f>IF(COUNT(D218:F218)&lt;3,"",E218*0.7+D218*0.2+F218*0.1)</f>
        <v>0.153773333333333</v>
      </c>
      <c r="H218" s="5" t="inlineStr">
        <is>
          <t>否</t>
        </is>
      </c>
      <c r="I218" s="6"/>
      <c r="J218" s="5" t="inlineStr">
        <is>
          <t>否</t>
        </is>
      </c>
      <c r="K218" s="6"/>
      <c r="L218" s="5" t="inlineStr">
        <is>
          <t>否</t>
        </is>
      </c>
      <c r="M218" s="6"/>
    </row>
    <row r="219" ht="27" customHeight="1">
      <c r="A219" s="2" t="inlineStr">
        <is>
          <t>Meta</t>
        </is>
      </c>
      <c r="B219" s="2" t="inlineStr">
        <is>
          <t>Llama 3.1 405B (base)</t>
        </is>
      </c>
      <c r="C219" s="3" t="n">
        <v>45506.5</v>
      </c>
      <c r="D219" s="4" t="n">
        <v>4</v>
      </c>
      <c r="E219" s="12" t="n">
        <v>0.714666666666667</v>
      </c>
      <c r="F219" s="4" t="n">
        <v>4</v>
      </c>
      <c r="G219" s="4">
        <f>IF(COUNT(D219:F219)&lt;3,"",E219*0.7+D219*0.2+F219*0.1)</f>
        <v>1.70026666666667</v>
      </c>
      <c r="H219" s="5" t="inlineStr">
        <is>
          <t>否</t>
        </is>
      </c>
      <c r="I219" s="6"/>
      <c r="J219" s="5" t="inlineStr">
        <is>
          <t>否</t>
        </is>
      </c>
      <c r="K219" s="6"/>
      <c r="L219" s="5" t="inlineStr">
        <is>
          <t>否</t>
        </is>
      </c>
      <c r="M219" s="6"/>
    </row>
    <row r="220" ht="27" customHeight="1">
      <c r="A220" s="2" t="inlineStr">
        <is>
          <t>Meta</t>
        </is>
      </c>
      <c r="B220" s="2" t="inlineStr">
        <is>
          <t>Llama 3.1 405B Instruct</t>
        </is>
      </c>
      <c r="C220" s="3" t="n">
        <v>45496.5</v>
      </c>
      <c r="D220" s="4" t="n">
        <v>4</v>
      </c>
      <c r="E220" s="12" t="n">
        <v>0.714666666666667</v>
      </c>
      <c r="F220" s="4" t="n">
        <v>4</v>
      </c>
      <c r="G220" s="4">
        <f>IF(COUNT(D220:F220)&lt;3,"",E220*0.7+D220*0.2+F220*0.1)</f>
        <v>1.70026666666667</v>
      </c>
      <c r="H220" s="5" t="inlineStr">
        <is>
          <t>否</t>
        </is>
      </c>
      <c r="I220" s="6"/>
      <c r="J220" s="5" t="inlineStr">
        <is>
          <t>否</t>
        </is>
      </c>
      <c r="K220" s="6"/>
      <c r="L220" s="5" t="inlineStr">
        <is>
          <t>否</t>
        </is>
      </c>
      <c r="M220" s="6"/>
    </row>
    <row r="221" ht="27" customHeight="1">
      <c r="A221" s="2" t="inlineStr">
        <is>
          <t>Meta</t>
        </is>
      </c>
      <c r="B221" s="2" t="inlineStr">
        <is>
          <t>Llama 3.1 70B Instruct</t>
        </is>
      </c>
      <c r="C221" s="3" t="n">
        <v>45496.5</v>
      </c>
      <c r="D221" s="4" t="n">
        <v>0.4</v>
      </c>
      <c r="E221" s="12" t="n">
        <v>0.0714666666666667</v>
      </c>
      <c r="F221" s="4" t="n">
        <v>0.4</v>
      </c>
      <c r="G221" s="4">
        <f>IF(COUNT(D221:F221)&lt;3,"",E221*0.7+D221*0.2+F221*0.1)</f>
        <v>0.170026666666667</v>
      </c>
      <c r="H221" s="5" t="inlineStr">
        <is>
          <t>否</t>
        </is>
      </c>
      <c r="I221" s="6"/>
      <c r="J221" s="5" t="inlineStr">
        <is>
          <t>否</t>
        </is>
      </c>
      <c r="K221" s="6"/>
      <c r="L221" s="5" t="inlineStr">
        <is>
          <t>否</t>
        </is>
      </c>
      <c r="M221" s="6"/>
    </row>
    <row r="222" ht="27" customHeight="1">
      <c r="A222" s="2" t="inlineStr">
        <is>
          <t>Meta</t>
        </is>
      </c>
      <c r="B222" s="2" t="inlineStr">
        <is>
          <t>Llama 3.1 8B Instruct</t>
        </is>
      </c>
      <c r="C222" s="3" t="n">
        <v>45496.5</v>
      </c>
      <c r="D222" s="4" t="n">
        <v>0.05</v>
      </c>
      <c r="E222" s="4" t="n">
        <v>0.025</v>
      </c>
      <c r="F222" s="4" t="n">
        <v>0.08</v>
      </c>
      <c r="G222" s="4">
        <f>IF(COUNT(D222:F222)&lt;3,"",E222*0.7+D222*0.2+F222*0.1)</f>
        <v>0.0355</v>
      </c>
      <c r="H222" s="5" t="inlineStr">
        <is>
          <t>否</t>
        </is>
      </c>
      <c r="I222" s="6"/>
      <c r="J222" s="5" t="inlineStr">
        <is>
          <t>否</t>
        </is>
      </c>
      <c r="K222" s="6"/>
      <c r="L222" s="5" t="inlineStr">
        <is>
          <t>否</t>
        </is>
      </c>
      <c r="M222" s="6"/>
    </row>
    <row r="223" ht="27" customHeight="1">
      <c r="A223" s="2" t="inlineStr">
        <is>
          <t>Meta</t>
        </is>
      </c>
      <c r="B223" s="2" t="inlineStr">
        <is>
          <t>Llama 3 70B (Base)</t>
        </is>
      </c>
      <c r="C223" s="3" t="n">
        <v>45425.5</v>
      </c>
      <c r="D223" s="4" t="n">
        <v>0.59</v>
      </c>
      <c r="E223" s="12" t="n">
        <v>0.105413333333333</v>
      </c>
      <c r="F223" s="4" t="n">
        <v>0.79</v>
      </c>
      <c r="G223" s="4">
        <f>IF(COUNT(D223:F223)&lt;3,"",E223*0.7+D223*0.2+F223*0.1)</f>
        <v>0.270789333333333</v>
      </c>
      <c r="H223" s="5" t="inlineStr">
        <is>
          <t>否</t>
        </is>
      </c>
      <c r="I223" s="6"/>
      <c r="J223" s="5" t="inlineStr">
        <is>
          <t>否</t>
        </is>
      </c>
      <c r="K223" s="6"/>
      <c r="L223" s="5" t="inlineStr">
        <is>
          <t>否</t>
        </is>
      </c>
      <c r="M223" s="6"/>
    </row>
    <row r="224" ht="27" customHeight="1">
      <c r="A224" s="2" t="inlineStr">
        <is>
          <t>Meta</t>
        </is>
      </c>
      <c r="B224" s="2" t="inlineStr">
        <is>
          <t>Llama 3 8B (Base)</t>
        </is>
      </c>
      <c r="C224" s="3" t="n">
        <v>45425.5</v>
      </c>
      <c r="D224" s="4" t="n">
        <v>0.05</v>
      </c>
      <c r="E224" s="12" t="n">
        <v>0.00893333333333333</v>
      </c>
      <c r="F224" s="4" t="n">
        <v>0.08</v>
      </c>
      <c r="G224" s="4">
        <f>IF(COUNT(D224:F224)&lt;3,"",E224*0.7+D224*0.2+F224*0.1)</f>
        <v>0.0242533333333333</v>
      </c>
      <c r="H224" s="5" t="inlineStr">
        <is>
          <t>否</t>
        </is>
      </c>
      <c r="I224" s="6"/>
      <c r="J224" s="5" t="inlineStr">
        <is>
          <t>否</t>
        </is>
      </c>
      <c r="K224" s="6"/>
      <c r="L224" s="5" t="inlineStr">
        <is>
          <t>否</t>
        </is>
      </c>
      <c r="M224" s="6"/>
    </row>
    <row r="225" ht="27" customHeight="1">
      <c r="A225" s="2" t="inlineStr">
        <is>
          <t>Meta</t>
        </is>
      </c>
      <c r="B225" s="2" t="inlineStr">
        <is>
          <t>LlamaGuard 2 8B</t>
        </is>
      </c>
      <c r="C225" s="3" t="n">
        <v>45425.5</v>
      </c>
      <c r="D225" s="4" t="n">
        <v>0.2</v>
      </c>
      <c r="E225" s="12" t="n">
        <v>0.0357333333333333</v>
      </c>
      <c r="F225" s="4" t="n">
        <v>0.2</v>
      </c>
      <c r="G225" s="4">
        <f>IF(COUNT(D225:F225)&lt;3,"",E225*0.7+D225*0.2+F225*0.1)</f>
        <v>0.0850133333333333</v>
      </c>
      <c r="H225" s="5" t="inlineStr">
        <is>
          <t>否</t>
        </is>
      </c>
      <c r="I225" s="6"/>
      <c r="J225" s="5" t="inlineStr">
        <is>
          <t>否</t>
        </is>
      </c>
      <c r="K225" s="6"/>
      <c r="L225" s="5" t="inlineStr">
        <is>
          <t>否</t>
        </is>
      </c>
      <c r="M225" s="6"/>
    </row>
    <row r="226" ht="27" customHeight="1">
      <c r="A226" s="2" t="inlineStr">
        <is>
          <t>Meta</t>
        </is>
      </c>
      <c r="B226" s="2" t="inlineStr">
        <is>
          <t>Llama 3 70B Instruct</t>
        </is>
      </c>
      <c r="C226" s="3" t="n">
        <v>45400.5</v>
      </c>
      <c r="D226" s="4" t="n">
        <v>0.51</v>
      </c>
      <c r="E226" s="12" t="n">
        <v>0.09112</v>
      </c>
      <c r="F226" s="4" t="n">
        <v>0.74</v>
      </c>
      <c r="G226" s="4">
        <f>IF(COUNT(D226:F226)&lt;3,"",E226*0.7+D226*0.2+F226*0.1)</f>
        <v>0.239784</v>
      </c>
      <c r="H226" s="5" t="inlineStr">
        <is>
          <t>否</t>
        </is>
      </c>
      <c r="I226" s="6"/>
      <c r="J226" s="5" t="inlineStr">
        <is>
          <t>否</t>
        </is>
      </c>
      <c r="K226" s="6"/>
      <c r="L226" s="5" t="inlineStr">
        <is>
          <t>否</t>
        </is>
      </c>
      <c r="M226" s="6"/>
    </row>
    <row r="227" ht="27" customHeight="1">
      <c r="A227" s="2" t="inlineStr">
        <is>
          <t>Meta</t>
        </is>
      </c>
      <c r="B227" s="2" t="inlineStr">
        <is>
          <t>Llama 3 8B Instruct</t>
        </is>
      </c>
      <c r="C227" s="3" t="n">
        <v>45400.5</v>
      </c>
      <c r="D227" s="4" t="n">
        <v>0.14</v>
      </c>
      <c r="E227" s="12" t="n">
        <v>0.0250133333333333</v>
      </c>
      <c r="F227" s="4" t="n">
        <v>0.14</v>
      </c>
      <c r="G227" s="4">
        <f>IF(COUNT(D227:F227)&lt;3,"",E227*0.7+D227*0.2+F227*0.1)</f>
        <v>0.0595093333333333</v>
      </c>
      <c r="H227" s="5" t="inlineStr">
        <is>
          <t>否</t>
        </is>
      </c>
      <c r="I227" s="6"/>
      <c r="J227" s="5" t="inlineStr">
        <is>
          <t>否</t>
        </is>
      </c>
      <c r="K227" s="6"/>
      <c r="L227" s="5" t="inlineStr">
        <is>
          <t>否</t>
        </is>
      </c>
      <c r="M227" s="6"/>
    </row>
    <row r="228" ht="27" customHeight="1">
      <c r="A228" s="2" t="inlineStr">
        <is>
          <t>Meta</t>
        </is>
      </c>
      <c r="B228" s="2" t="inlineStr">
        <is>
          <t>Llama 2 13B Chat</t>
        </is>
      </c>
      <c r="C228" s="3" t="n">
        <v>45097.5</v>
      </c>
      <c r="D228" s="4" t="n">
        <v>0.3</v>
      </c>
      <c r="E228" s="12" t="n">
        <v>0.0536</v>
      </c>
      <c r="F228" s="4" t="n">
        <v>0.3</v>
      </c>
      <c r="G228" s="4">
        <f>IF(COUNT(D228:F228)&lt;3,"",E228*0.7+D228*0.2+F228*0.1)</f>
        <v>0.12752</v>
      </c>
      <c r="H228" s="5" t="inlineStr">
        <is>
          <t>否</t>
        </is>
      </c>
      <c r="I228" s="6"/>
      <c r="J228" s="5" t="inlineStr">
        <is>
          <t>否</t>
        </is>
      </c>
      <c r="K228" s="6"/>
      <c r="L228" s="5" t="inlineStr">
        <is>
          <t>否</t>
        </is>
      </c>
      <c r="M228" s="6"/>
    </row>
    <row r="229" ht="27" customHeight="1">
      <c r="A229" s="2" t="inlineStr">
        <is>
          <t>Meta</t>
        </is>
      </c>
      <c r="B229" s="2" t="inlineStr">
        <is>
          <t>Llama 2 70B Chat</t>
        </is>
      </c>
      <c r="C229" s="3" t="n">
        <v>45097.5</v>
      </c>
      <c r="D229" s="4" t="n">
        <v>0.9</v>
      </c>
      <c r="E229" s="12" t="n">
        <v>0.1608</v>
      </c>
      <c r="F229" s="4" t="n">
        <v>0.9</v>
      </c>
      <c r="G229" s="4">
        <f>IF(COUNT(D229:F229)&lt;3,"",E229*0.7+D229*0.2+F229*0.1)</f>
        <v>0.38256</v>
      </c>
      <c r="H229" s="5" t="inlineStr">
        <is>
          <t>否</t>
        </is>
      </c>
      <c r="I229" s="6"/>
      <c r="J229" s="5" t="inlineStr">
        <is>
          <t>否</t>
        </is>
      </c>
      <c r="K229" s="6"/>
      <c r="L229" s="5" t="inlineStr">
        <is>
          <t>否</t>
        </is>
      </c>
      <c r="M229" s="6"/>
    </row>
    <row r="230" ht="27" customHeight="1">
      <c r="A230" s="2" t="inlineStr">
        <is>
          <t>Meta</t>
        </is>
      </c>
      <c r="B230" s="2" t="inlineStr">
        <is>
          <t>CodeLlama 34B Instruct</t>
        </is>
      </c>
      <c r="C230" s="3"/>
      <c r="D230" s="4" t="n">
        <v>0.72</v>
      </c>
      <c r="E230" s="12" t="n">
        <v>0.12864</v>
      </c>
      <c r="F230" s="4" t="n">
        <v>0.72</v>
      </c>
      <c r="G230" s="4">
        <f>IF(COUNT(D230:F230)&lt;3,"",E230*0.7+D230*0.2+F230*0.1)</f>
        <v>0.306048</v>
      </c>
      <c r="H230" s="5" t="inlineStr">
        <is>
          <t>否</t>
        </is>
      </c>
      <c r="I230" s="6"/>
      <c r="J230" s="5" t="inlineStr">
        <is>
          <t>否</t>
        </is>
      </c>
      <c r="K230" s="6"/>
      <c r="L230" s="5" t="inlineStr">
        <is>
          <t>否</t>
        </is>
      </c>
      <c r="M230" s="6"/>
    </row>
    <row r="231" ht="27" customHeight="1">
      <c r="A231" s="2" t="inlineStr">
        <is>
          <t>Meta</t>
        </is>
      </c>
      <c r="B231" s="2" t="inlineStr">
        <is>
          <t>CodeLlama 70B Instruct</t>
        </is>
      </c>
      <c r="C231" s="3"/>
      <c r="D231" s="4" t="n">
        <v>0.81</v>
      </c>
      <c r="E231" s="12" t="n">
        <v>0.14472</v>
      </c>
      <c r="F231" s="4" t="n">
        <v>0.81</v>
      </c>
      <c r="G231" s="4">
        <f>IF(COUNT(D231:F231)&lt;3,"",E231*0.7+D231*0.2+F231*0.1)</f>
        <v>0.344304</v>
      </c>
      <c r="H231" s="5" t="inlineStr">
        <is>
          <t>否</t>
        </is>
      </c>
      <c r="I231" s="6"/>
      <c r="J231" s="5" t="inlineStr">
        <is>
          <t>否</t>
        </is>
      </c>
      <c r="K231" s="6"/>
      <c r="L231" s="5" t="inlineStr">
        <is>
          <t>否</t>
        </is>
      </c>
      <c r="M231" s="6"/>
    </row>
    <row r="232" ht="27" customHeight="1">
      <c r="A232" s="2" t="inlineStr">
        <is>
          <t>Kimi</t>
        </is>
      </c>
      <c r="B232" s="2" t="inlineStr">
        <is>
          <t>Kimi-K3</t>
        </is>
      </c>
      <c r="C232" s="3" t="n">
        <v>46219.5</v>
      </c>
      <c r="D232" s="4" t="n">
        <v>2.94117647058824</v>
      </c>
      <c r="E232" s="4" t="n">
        <v>0.294117647058824</v>
      </c>
      <c r="F232" s="4" t="n">
        <v>14.7058823529412</v>
      </c>
      <c r="G232" s="4">
        <f>IF(COUNT(D232:F232)&lt;3,"",E232*0.7+D232*0.2+F232*0.1)</f>
        <v>2.26470588235294</v>
      </c>
      <c r="H232" s="5" t="inlineStr">
        <is>
          <t>否</t>
        </is>
      </c>
      <c r="I232" s="6"/>
      <c r="J232" s="5" t="inlineStr">
        <is>
          <t>否</t>
        </is>
      </c>
      <c r="K232" s="6"/>
      <c r="L232" s="5" t="inlineStr">
        <is>
          <t>否</t>
        </is>
      </c>
      <c r="M232" s="6"/>
    </row>
    <row r="233" ht="27" customHeight="1">
      <c r="A233" s="2" t="inlineStr">
        <is>
          <t>Kimi</t>
        </is>
      </c>
      <c r="B233" s="2" t="inlineStr">
        <is>
          <t>Kimi-K2.7-Code</t>
        </is>
      </c>
      <c r="C233" s="3" t="n">
        <v>46185.5</v>
      </c>
      <c r="D233" s="4" t="n">
        <v>0.955882352941177</v>
      </c>
      <c r="E233" s="4" t="n">
        <v>0.191176470588235</v>
      </c>
      <c r="F233" s="4" t="n">
        <v>3.97058823529412</v>
      </c>
      <c r="G233" s="4">
        <f>IF(COUNT(D233:F233)&lt;3,"",E233*0.7+D233*0.2+F233*0.1)</f>
        <v>0.722058823529412</v>
      </c>
      <c r="H233" s="5" t="inlineStr">
        <is>
          <t>否</t>
        </is>
      </c>
      <c r="I233" s="6"/>
      <c r="J233" s="5" t="inlineStr">
        <is>
          <t>否</t>
        </is>
      </c>
      <c r="K233" s="6"/>
      <c r="L233" s="5" t="inlineStr">
        <is>
          <t>否</t>
        </is>
      </c>
      <c r="M233" s="6"/>
    </row>
    <row r="234" ht="27" customHeight="1">
      <c r="A234" s="2" t="inlineStr">
        <is>
          <t>Kimi</t>
        </is>
      </c>
      <c r="B234" s="2" t="inlineStr">
        <is>
          <t>Kimi-K2.6</t>
        </is>
      </c>
      <c r="C234" s="3" t="n">
        <v>46132.5</v>
      </c>
      <c r="D234" s="4" t="n">
        <v>0.955882352941177</v>
      </c>
      <c r="E234" s="4" t="n">
        <v>0.161764705882353</v>
      </c>
      <c r="F234" s="4" t="n">
        <v>3.97058823529412</v>
      </c>
      <c r="G234" s="4">
        <f>IF(COUNT(D234:F234)&lt;3,"",E234*0.7+D234*0.2+F234*0.1)</f>
        <v>0.701470588235294</v>
      </c>
      <c r="H234" s="5" t="inlineStr">
        <is>
          <t>否</t>
        </is>
      </c>
      <c r="I234" s="6"/>
      <c r="J234" s="5" t="inlineStr">
        <is>
          <t>否</t>
        </is>
      </c>
      <c r="K234" s="6"/>
      <c r="L234" s="5" t="inlineStr">
        <is>
          <t>否</t>
        </is>
      </c>
      <c r="M234" s="6"/>
    </row>
    <row r="235" ht="27" customHeight="1">
      <c r="A235" s="2" t="inlineStr">
        <is>
          <t>Kimi</t>
        </is>
      </c>
      <c r="B235" s="2" t="inlineStr">
        <is>
          <t>Kimi-K2.5</t>
        </is>
      </c>
      <c r="C235" s="3" t="n">
        <v>46049.5</v>
      </c>
      <c r="D235" s="4" t="n">
        <v>0.588235294117647</v>
      </c>
      <c r="E235" s="4" t="n">
        <v>0.102941176470588</v>
      </c>
      <c r="F235" s="4" t="n">
        <v>3.08823529411765</v>
      </c>
      <c r="G235" s="4">
        <f>IF(COUNT(D235:F235)&lt;3,"",E235*0.7+D235*0.2+F235*0.1)</f>
        <v>0.498529411764706</v>
      </c>
      <c r="H235" s="5" t="inlineStr">
        <is>
          <t>否</t>
        </is>
      </c>
      <c r="I235" s="6"/>
      <c r="J235" s="5" t="inlineStr">
        <is>
          <t>否</t>
        </is>
      </c>
      <c r="K235" s="6"/>
      <c r="L235" s="5" t="inlineStr">
        <is>
          <t>否</t>
        </is>
      </c>
      <c r="M235" s="6"/>
    </row>
    <row r="236" ht="27" customHeight="1">
      <c r="A236" s="2" t="inlineStr">
        <is>
          <t>Kimi</t>
        </is>
      </c>
      <c r="B236" s="2" t="inlineStr">
        <is>
          <t>Kimi Linear 48B A3B Instruct</t>
        </is>
      </c>
      <c r="C236" s="3" t="n">
        <v>45969.5</v>
      </c>
      <c r="D236" s="4"/>
      <c r="E236" s="4"/>
      <c r="F236" s="4"/>
      <c r="G236" s="4">
        <f>IF(COUNT(D236:F236)&lt;3,"",E236*0.7+D236*0.2+F236*0.1)</f>
        <v/>
      </c>
      <c r="H236" s="5" t="inlineStr">
        <is>
          <t>否</t>
        </is>
      </c>
      <c r="I236" s="6"/>
      <c r="J236" s="5" t="inlineStr">
        <is>
          <t>否</t>
        </is>
      </c>
      <c r="K236" s="6"/>
      <c r="L236" s="5" t="inlineStr">
        <is>
          <t>否</t>
        </is>
      </c>
      <c r="M236" s="6"/>
    </row>
    <row r="237" ht="27" customHeight="1">
      <c r="A237" s="2" t="inlineStr">
        <is>
          <t>Kimi</t>
        </is>
      </c>
      <c r="B237" s="2" t="inlineStr">
        <is>
          <t>Kimi K2 Thinking</t>
        </is>
      </c>
      <c r="C237" s="3" t="n">
        <v>45967.5</v>
      </c>
      <c r="D237" s="4" t="n">
        <v>0.588235294117647</v>
      </c>
      <c r="E237" s="4" t="n">
        <v>0.147058823529412</v>
      </c>
      <c r="F237" s="4" t="n">
        <v>2.35294117647059</v>
      </c>
      <c r="G237" s="4">
        <f>IF(COUNT(D237:F237)&lt;3,"",E237*0.7+D237*0.2+F237*0.1)</f>
        <v>0.455882352941177</v>
      </c>
      <c r="H237" s="5" t="inlineStr">
        <is>
          <t>否</t>
        </is>
      </c>
      <c r="I237" s="6"/>
      <c r="J237" s="5" t="inlineStr">
        <is>
          <t>否</t>
        </is>
      </c>
      <c r="K237" s="6"/>
      <c r="L237" s="5" t="inlineStr">
        <is>
          <t>否</t>
        </is>
      </c>
      <c r="M237" s="6"/>
    </row>
    <row r="238" ht="27" customHeight="1">
      <c r="A238" s="2" t="inlineStr">
        <is>
          <t>Kimi</t>
        </is>
      </c>
      <c r="B238" s="2" t="inlineStr">
        <is>
          <t>Kimi K2 0905</t>
        </is>
      </c>
      <c r="C238" s="3" t="n">
        <v>45905.5</v>
      </c>
      <c r="D238" s="4" t="n">
        <v>0.588235294117647</v>
      </c>
      <c r="E238" s="4" t="n">
        <v>0.147058823529412</v>
      </c>
      <c r="F238" s="4" t="n">
        <v>2.35294117647059</v>
      </c>
      <c r="G238" s="4">
        <f>IF(COUNT(D238:F238)&lt;3,"",E238*0.7+D238*0.2+F238*0.1)</f>
        <v>0.455882352941177</v>
      </c>
      <c r="H238" s="5" t="inlineStr">
        <is>
          <t>否</t>
        </is>
      </c>
      <c r="I238" s="6"/>
      <c r="J238" s="5" t="inlineStr">
        <is>
          <t>否</t>
        </is>
      </c>
      <c r="K238" s="6"/>
      <c r="L238" s="5" t="inlineStr">
        <is>
          <t>否</t>
        </is>
      </c>
      <c r="M238" s="6"/>
    </row>
    <row r="239" ht="27" customHeight="1">
      <c r="A239" s="2" t="inlineStr">
        <is>
          <t>Kimi</t>
        </is>
      </c>
      <c r="B239" s="2" t="inlineStr">
        <is>
          <t>Kimi K2 0711</t>
        </is>
      </c>
      <c r="C239" s="3" t="n">
        <v>45849.5</v>
      </c>
      <c r="D239" s="4" t="n">
        <v>0.588235294117647</v>
      </c>
      <c r="E239" s="4" t="n">
        <v>0.147058823529412</v>
      </c>
      <c r="F239" s="4" t="n">
        <v>2.35294117647059</v>
      </c>
      <c r="G239" s="4">
        <f>IF(COUNT(D239:F239)&lt;3,"",E239*0.7+D239*0.2+F239*0.1)</f>
        <v>0.455882352941177</v>
      </c>
      <c r="H239" s="5" t="inlineStr">
        <is>
          <t>否</t>
        </is>
      </c>
      <c r="I239" s="6"/>
      <c r="J239" s="5" t="inlineStr">
        <is>
          <t>否</t>
        </is>
      </c>
      <c r="K239" s="6"/>
      <c r="L239" s="5" t="inlineStr">
        <is>
          <t>否</t>
        </is>
      </c>
      <c r="M239" s="6"/>
    </row>
    <row r="240" ht="27" customHeight="1">
      <c r="A240" s="2" t="inlineStr">
        <is>
          <t>Kimi</t>
        </is>
      </c>
      <c r="B240" s="2" t="inlineStr">
        <is>
          <t>Kimi Dev 72B</t>
        </is>
      </c>
      <c r="C240" s="3" t="n">
        <v>45824.5</v>
      </c>
      <c r="D240" s="4"/>
      <c r="E240" s="4"/>
      <c r="F240" s="4"/>
      <c r="G240" s="4">
        <f>IF(COUNT(D240:F240)&lt;3,"",E240*0.7+D240*0.2+F240*0.1)</f>
        <v/>
      </c>
      <c r="H240" s="5" t="inlineStr">
        <is>
          <t>否</t>
        </is>
      </c>
      <c r="I240" s="6"/>
      <c r="J240" s="5" t="inlineStr">
        <is>
          <t>否</t>
        </is>
      </c>
      <c r="K240" s="6"/>
      <c r="L240" s="5" t="inlineStr">
        <is>
          <t>否</t>
        </is>
      </c>
      <c r="M240" s="6"/>
    </row>
    <row r="241" ht="27" customHeight="1">
      <c r="A241" s="2" t="inlineStr">
        <is>
          <t>Kimi</t>
        </is>
      </c>
      <c r="B241" s="2" t="inlineStr">
        <is>
          <t>Kimi VL A3B Thinking</t>
        </is>
      </c>
      <c r="C241" s="3" t="n">
        <v>45757.5</v>
      </c>
      <c r="D241" s="4"/>
      <c r="E241" s="4"/>
      <c r="F241" s="4"/>
      <c r="G241" s="4">
        <f>IF(COUNT(D241:F241)&lt;3,"",E241*0.7+D241*0.2+F241*0.1)</f>
        <v/>
      </c>
      <c r="H241" s="5" t="inlineStr">
        <is>
          <t>否</t>
        </is>
      </c>
      <c r="I241" s="6"/>
      <c r="J241" s="5" t="inlineStr">
        <is>
          <t>否</t>
        </is>
      </c>
      <c r="K241" s="6"/>
      <c r="L241" s="5" t="inlineStr">
        <is>
          <t>否</t>
        </is>
      </c>
      <c r="M241" s="6"/>
    </row>
    <row r="242" ht="27" customHeight="1">
      <c r="A242" s="2" t="inlineStr">
        <is>
          <t>Kimi</t>
        </is>
      </c>
      <c r="B242" s="2" t="inlineStr">
        <is>
          <t>Kimi-K2.7-Code-Highspeed</t>
        </is>
      </c>
      <c r="C242" s="3"/>
      <c r="D242" s="4" t="n">
        <v>1.91176470588235</v>
      </c>
      <c r="E242" s="4" t="n">
        <v>0.382352941176471</v>
      </c>
      <c r="F242" s="4" t="n">
        <v>7.94117647058824</v>
      </c>
      <c r="G242" s="4">
        <f>IF(COUNT(D242:F242)&lt;3,"",E242*0.7+D242*0.2+F242*0.1)</f>
        <v>1.44411764705882</v>
      </c>
      <c r="H242" s="5" t="inlineStr">
        <is>
          <t>否</t>
        </is>
      </c>
      <c r="I242" s="6"/>
      <c r="J242" s="5" t="inlineStr">
        <is>
          <t>否</t>
        </is>
      </c>
      <c r="K242" s="6"/>
      <c r="L242" s="5" t="inlineStr">
        <is>
          <t>否</t>
        </is>
      </c>
      <c r="M242" s="6"/>
    </row>
    <row r="243" ht="27" customHeight="1">
      <c r="A243" s="2" t="inlineStr">
        <is>
          <t>Kimi</t>
        </is>
      </c>
      <c r="B243" s="2" t="inlineStr">
        <is>
          <t>Moonshot-V1-128K</t>
        </is>
      </c>
      <c r="C243" s="3"/>
      <c r="D243" s="4" t="n">
        <v>1.47058823529412</v>
      </c>
      <c r="E243" s="12" t="n">
        <v>0.293057126696833</v>
      </c>
      <c r="F243" s="4" t="n">
        <v>4.41176470588235</v>
      </c>
      <c r="G243" s="4">
        <f>IF(COUNT(D243:F243)&lt;3,"",E243*0.7+D243*0.2+F243*0.1)</f>
        <v>0.940434106334842</v>
      </c>
      <c r="H243" s="5" t="inlineStr">
        <is>
          <t>否</t>
        </is>
      </c>
      <c r="I243" s="6"/>
      <c r="J243" s="5" t="inlineStr">
        <is>
          <t>否</t>
        </is>
      </c>
      <c r="K243" s="6"/>
      <c r="L243" s="5" t="inlineStr">
        <is>
          <t>否</t>
        </is>
      </c>
      <c r="M243" s="6"/>
    </row>
    <row r="244" ht="27" customHeight="1">
      <c r="A244" s="2" t="inlineStr">
        <is>
          <t>Kimi</t>
        </is>
      </c>
      <c r="B244" s="2" t="inlineStr">
        <is>
          <t>Moonshot-V1-128K-Vision-Preview</t>
        </is>
      </c>
      <c r="C244" s="3"/>
      <c r="D244" s="4" t="n">
        <v>1.47058823529412</v>
      </c>
      <c r="E244" s="12" t="n">
        <v>0.293057126696833</v>
      </c>
      <c r="F244" s="4" t="n">
        <v>4.41176470588235</v>
      </c>
      <c r="G244" s="4">
        <f>IF(COUNT(D244:F244)&lt;3,"",E244*0.7+D244*0.2+F244*0.1)</f>
        <v>0.940434106334842</v>
      </c>
      <c r="H244" s="5" t="inlineStr">
        <is>
          <t>否</t>
        </is>
      </c>
      <c r="I244" s="6"/>
      <c r="J244" s="5" t="inlineStr">
        <is>
          <t>否</t>
        </is>
      </c>
      <c r="K244" s="6"/>
      <c r="L244" s="5" t="inlineStr">
        <is>
          <t>否</t>
        </is>
      </c>
      <c r="M244" s="6"/>
    </row>
    <row r="245" ht="27" customHeight="1">
      <c r="A245" s="2" t="inlineStr">
        <is>
          <t>Kimi</t>
        </is>
      </c>
      <c r="B245" s="2" t="inlineStr">
        <is>
          <t>Moonshot-V1-32K</t>
        </is>
      </c>
      <c r="C245" s="3"/>
      <c r="D245" s="4" t="n">
        <v>0.735294117647059</v>
      </c>
      <c r="E245" s="12" t="n">
        <v>0.146528563348416</v>
      </c>
      <c r="F245" s="4" t="n">
        <v>2.94117647058824</v>
      </c>
      <c r="G245" s="4">
        <f>IF(COUNT(D245:F245)&lt;3,"",E245*0.7+D245*0.2+F245*0.1)</f>
        <v>0.543746464932127</v>
      </c>
      <c r="H245" s="5" t="inlineStr">
        <is>
          <t>否</t>
        </is>
      </c>
      <c r="I245" s="6"/>
      <c r="J245" s="5" t="inlineStr">
        <is>
          <t>否</t>
        </is>
      </c>
      <c r="K245" s="6"/>
      <c r="L245" s="5" t="inlineStr">
        <is>
          <t>否</t>
        </is>
      </c>
      <c r="M245" s="6"/>
    </row>
    <row r="246" ht="27" customHeight="1">
      <c r="A246" s="2" t="inlineStr">
        <is>
          <t>Kimi</t>
        </is>
      </c>
      <c r="B246" s="2" t="inlineStr">
        <is>
          <t>Moonshot-V1-32K-Vision-Preview</t>
        </is>
      </c>
      <c r="C246" s="3"/>
      <c r="D246" s="4" t="n">
        <v>0.735294117647059</v>
      </c>
      <c r="E246" s="12" t="n">
        <v>0.146528563348416</v>
      </c>
      <c r="F246" s="4" t="n">
        <v>2.94117647058824</v>
      </c>
      <c r="G246" s="4">
        <f>IF(COUNT(D246:F246)&lt;3,"",E246*0.7+D246*0.2+F246*0.1)</f>
        <v>0.543746464932127</v>
      </c>
      <c r="H246" s="5" t="inlineStr">
        <is>
          <t>否</t>
        </is>
      </c>
      <c r="I246" s="6"/>
      <c r="J246" s="5" t="inlineStr">
        <is>
          <t>否</t>
        </is>
      </c>
      <c r="K246" s="6"/>
      <c r="L246" s="5" t="inlineStr">
        <is>
          <t>否</t>
        </is>
      </c>
      <c r="M246" s="6"/>
    </row>
    <row r="247" ht="27" customHeight="1">
      <c r="A247" s="2" t="inlineStr">
        <is>
          <t>Kimi</t>
        </is>
      </c>
      <c r="B247" s="2" t="inlineStr">
        <is>
          <t>Moonshot-V1-8K</t>
        </is>
      </c>
      <c r="C247" s="3"/>
      <c r="D247" s="4" t="n">
        <v>0.294117647058824</v>
      </c>
      <c r="E247" s="12" t="n">
        <v>0.0586114253393665</v>
      </c>
      <c r="F247" s="4" t="n">
        <v>1.47058823529412</v>
      </c>
      <c r="G247" s="4">
        <f>IF(COUNT(D247:F247)&lt;3,"",E247*0.7+D247*0.2+F247*0.1)</f>
        <v>0.246910350678733</v>
      </c>
      <c r="H247" s="5" t="inlineStr">
        <is>
          <t>否</t>
        </is>
      </c>
      <c r="I247" s="6"/>
      <c r="J247" s="5" t="inlineStr">
        <is>
          <t>否</t>
        </is>
      </c>
      <c r="K247" s="6"/>
      <c r="L247" s="5" t="inlineStr">
        <is>
          <t>否</t>
        </is>
      </c>
      <c r="M247" s="6"/>
    </row>
    <row r="248" ht="27" customHeight="1">
      <c r="A248" s="2" t="inlineStr">
        <is>
          <t>Kimi</t>
        </is>
      </c>
      <c r="B248" s="2" t="inlineStr">
        <is>
          <t>Moonshot-V1-8K-Vision-Preview</t>
        </is>
      </c>
      <c r="C248" s="3"/>
      <c r="D248" s="4" t="n">
        <v>0.294117647058824</v>
      </c>
      <c r="E248" s="12" t="n">
        <v>0.0586114253393665</v>
      </c>
      <c r="F248" s="4" t="n">
        <v>1.47058823529412</v>
      </c>
      <c r="G248" s="4">
        <f>IF(COUNT(D248:F248)&lt;3,"",E248*0.7+D248*0.2+F248*0.1)</f>
        <v>0.246910350678733</v>
      </c>
      <c r="H248" s="5" t="inlineStr">
        <is>
          <t>否</t>
        </is>
      </c>
      <c r="I248" s="6"/>
      <c r="J248" s="5" t="inlineStr">
        <is>
          <t>否</t>
        </is>
      </c>
      <c r="K248" s="6"/>
      <c r="L248" s="5" t="inlineStr">
        <is>
          <t>否</t>
        </is>
      </c>
      <c r="M248" s="6"/>
    </row>
    <row r="249" ht="27" customHeight="1">
      <c r="A249" s="2" t="inlineStr">
        <is>
          <t>DeepSeek</t>
        </is>
      </c>
      <c r="B249" s="2" t="inlineStr">
        <is>
          <t>DeepSeek V4 Pro 0813</t>
        </is>
      </c>
      <c r="C249" s="3" t="n">
        <v>46247.5</v>
      </c>
      <c r="D249" s="4" t="n">
        <v>1.32352941176471</v>
      </c>
      <c r="E249" s="4" t="n">
        <v>0.0441176470588235</v>
      </c>
      <c r="F249" s="4" t="n">
        <v>3.97058823529412</v>
      </c>
      <c r="G249" s="4">
        <f>IF(COUNT(D249:F249)&lt;3,"",E249*0.7+D249*0.2+F249*0.1)</f>
        <v>0.692647058823529</v>
      </c>
      <c r="H249" s="5" t="inlineStr">
        <is>
          <t>否</t>
        </is>
      </c>
      <c r="I249" s="6"/>
      <c r="J249" s="5" t="inlineStr">
        <is>
          <t>否</t>
        </is>
      </c>
      <c r="K249" s="6"/>
      <c r="L249" s="5" t="inlineStr">
        <is>
          <t>否</t>
        </is>
      </c>
      <c r="M249" s="6"/>
    </row>
    <row r="250" ht="27" customHeight="1">
      <c r="A250" s="2" t="inlineStr">
        <is>
          <t>DeepSeek</t>
        </is>
      </c>
      <c r="B250" s="2" t="inlineStr">
        <is>
          <t>DeepSeek V4 Flash 0731</t>
        </is>
      </c>
      <c r="C250" s="3" t="n">
        <v>46234.5</v>
      </c>
      <c r="D250" s="4" t="n">
        <v>0.441176470588235</v>
      </c>
      <c r="E250" s="4" t="n">
        <v>0.0147058823529412</v>
      </c>
      <c r="F250" s="4" t="n">
        <v>1.32352941176471</v>
      </c>
      <c r="G250" s="4">
        <f>IF(COUNT(D250:F250)&lt;3,"",E250*0.7+D250*0.2+F250*0.1)</f>
        <v>0.230882352941176</v>
      </c>
      <c r="H250" s="5" t="inlineStr">
        <is>
          <t>否</t>
        </is>
      </c>
      <c r="I250" s="6"/>
      <c r="J250" s="5" t="inlineStr">
        <is>
          <t>否</t>
        </is>
      </c>
      <c r="K250" s="6"/>
      <c r="L250" s="5" t="inlineStr">
        <is>
          <t>否</t>
        </is>
      </c>
      <c r="M250" s="6"/>
    </row>
    <row r="251" ht="36" customHeight="1">
      <c r="A251" s="7" t="inlineStr">
        <is>
          <t>DeepSeek</t>
        </is>
      </c>
      <c r="B251" s="7" t="inlineStr">
        <is>
          <t>DeepSeek V4 Flash</t>
        </is>
      </c>
      <c r="C251" s="8" t="n">
        <v>46136.5</v>
      </c>
      <c r="D251" s="9" t="n">
        <v>0.441176470588235</v>
      </c>
      <c r="E251" s="9" t="n">
        <v>0.0147058823529412</v>
      </c>
      <c r="F251" s="9" t="n">
        <v>1.32352941176471</v>
      </c>
      <c r="G251" s="9">
        <f>IF(COUNT(D251:F251)&lt;3,"",E251*0.7+D251*0.2+F251*0.1)</f>
        <v>0.230882352941176</v>
      </c>
      <c r="H251" s="10" t="inlineStr">
        <is>
          <t>是</t>
        </is>
      </c>
      <c r="I251" s="11" t="inlineStr">
        <is>
          <t>2026年-08月-17日，上涨50%至0.44117647美元</t>
        </is>
      </c>
      <c r="J251" s="10" t="inlineStr">
        <is>
          <t>是</t>
        </is>
      </c>
      <c r="K251" s="11" t="inlineStr">
        <is>
          <t>2026年-08月-17日，上涨150%至0.01470588美元</t>
        </is>
      </c>
      <c r="L251" s="10" t="inlineStr">
        <is>
          <t>是</t>
        </is>
      </c>
      <c r="M251" s="11" t="inlineStr">
        <is>
          <t>2026年-08月-17日，上涨125%至1.32352941美元</t>
        </is>
      </c>
    </row>
    <row r="252" ht="36" customHeight="1">
      <c r="A252" s="7" t="inlineStr">
        <is>
          <t>DeepSeek</t>
        </is>
      </c>
      <c r="B252" s="7" t="inlineStr">
        <is>
          <t>DeepSeek V4 Pro</t>
        </is>
      </c>
      <c r="C252" s="8" t="n">
        <v>46136.5</v>
      </c>
      <c r="D252" s="9" t="n">
        <v>1.32352941176471</v>
      </c>
      <c r="E252" s="9" t="n">
        <v>0.0441176470588235</v>
      </c>
      <c r="F252" s="9" t="n">
        <v>3.97058823529412</v>
      </c>
      <c r="G252" s="9">
        <f>IF(COUNT(D252:F252)&lt;3,"",E252*0.7+D252*0.2+F252*0.1)</f>
        <v>0.692647058823529</v>
      </c>
      <c r="H252" s="10" t="inlineStr">
        <is>
          <t>是</t>
        </is>
      </c>
      <c r="I252" s="11" t="inlineStr">
        <is>
          <t>2026年-08月-17日，上涨50%至1.32352941美元</t>
        </is>
      </c>
      <c r="J252" s="10" t="inlineStr">
        <is>
          <t>是</t>
        </is>
      </c>
      <c r="K252" s="11" t="inlineStr">
        <is>
          <t>2026年-08月-17日，上涨500%至0.04411765美元</t>
        </is>
      </c>
      <c r="L252" s="10" t="inlineStr">
        <is>
          <t>是</t>
        </is>
      </c>
      <c r="M252" s="11" t="inlineStr">
        <is>
          <t>2026年-08月-17日，上涨125%至3.97058824美元</t>
        </is>
      </c>
    </row>
    <row r="253" ht="27" customHeight="1">
      <c r="A253" s="2" t="inlineStr">
        <is>
          <t>DeepSeek</t>
        </is>
      </c>
      <c r="B253" s="2" t="inlineStr">
        <is>
          <t>DeepSeek V3.2</t>
        </is>
      </c>
      <c r="C253" s="3" t="n">
        <v>45992.5</v>
      </c>
      <c r="D253" s="4" t="n">
        <v>0.294117647058824</v>
      </c>
      <c r="E253" s="4" t="n">
        <v>0.0294117647058824</v>
      </c>
      <c r="F253" s="4" t="n">
        <v>0.441176470588235</v>
      </c>
      <c r="G253" s="4">
        <f>IF(COUNT(D253:F253)&lt;3,"",E253*0.7+D253*0.2+F253*0.1)</f>
        <v>0.123529411764706</v>
      </c>
      <c r="H253" s="5" t="inlineStr">
        <is>
          <t>否</t>
        </is>
      </c>
      <c r="I253" s="6"/>
      <c r="J253" s="5" t="inlineStr">
        <is>
          <t>否</t>
        </is>
      </c>
      <c r="K253" s="6"/>
      <c r="L253" s="5" t="inlineStr">
        <is>
          <t>否</t>
        </is>
      </c>
      <c r="M253" s="6"/>
    </row>
    <row r="254" ht="27" customHeight="1">
      <c r="A254" s="2" t="inlineStr">
        <is>
          <t>DeepSeek</t>
        </is>
      </c>
      <c r="B254" s="2" t="inlineStr">
        <is>
          <t>DeepSeek V3.2 Speciale</t>
        </is>
      </c>
      <c r="C254" s="3" t="n">
        <v>45992.5</v>
      </c>
      <c r="D254" s="4" t="n">
        <v>0.294117647058824</v>
      </c>
      <c r="E254" s="4" t="n">
        <v>0.0294117647058824</v>
      </c>
      <c r="F254" s="4" t="n">
        <v>0.441176470588235</v>
      </c>
      <c r="G254" s="4">
        <f>IF(COUNT(D254:F254)&lt;3,"",E254*0.7+D254*0.2+F254*0.1)</f>
        <v>0.123529411764706</v>
      </c>
      <c r="H254" s="5" t="inlineStr">
        <is>
          <t>否</t>
        </is>
      </c>
      <c r="I254" s="6"/>
      <c r="J254" s="5" t="inlineStr">
        <is>
          <t>否</t>
        </is>
      </c>
      <c r="K254" s="6"/>
      <c r="L254" s="5" t="inlineStr">
        <is>
          <t>否</t>
        </is>
      </c>
      <c r="M254" s="6"/>
    </row>
    <row r="255" ht="27" customHeight="1">
      <c r="A255" s="2" t="inlineStr">
        <is>
          <t>DeepSeek</t>
        </is>
      </c>
      <c r="B255" s="2" t="inlineStr">
        <is>
          <t>DeepSeek V3.2 Exp</t>
        </is>
      </c>
      <c r="C255" s="3" t="n">
        <v>45929.5</v>
      </c>
      <c r="D255" s="4" t="n">
        <v>0.294117647058824</v>
      </c>
      <c r="E255" s="4" t="n">
        <v>0.0294117647058824</v>
      </c>
      <c r="F255" s="4" t="n">
        <v>0.441176470588235</v>
      </c>
      <c r="G255" s="4">
        <f>IF(COUNT(D255:F255)&lt;3,"",E255*0.7+D255*0.2+F255*0.1)</f>
        <v>0.123529411764706</v>
      </c>
      <c r="H255" s="5" t="inlineStr">
        <is>
          <t>否</t>
        </is>
      </c>
      <c r="I255" s="6"/>
      <c r="J255" s="5" t="inlineStr">
        <is>
          <t>否</t>
        </is>
      </c>
      <c r="K255" s="6"/>
      <c r="L255" s="5" t="inlineStr">
        <is>
          <t>否</t>
        </is>
      </c>
      <c r="M255" s="6"/>
    </row>
    <row r="256" ht="27" customHeight="1">
      <c r="A256" s="2" t="inlineStr">
        <is>
          <t>DeepSeek</t>
        </is>
      </c>
      <c r="B256" s="2" t="inlineStr">
        <is>
          <t>DeepSeek V3.1 Terminus</t>
        </is>
      </c>
      <c r="C256" s="3" t="n">
        <v>45922.5</v>
      </c>
      <c r="D256" s="4" t="n">
        <v>0.294117647058824</v>
      </c>
      <c r="E256" s="4" t="n">
        <v>0.0294117647058824</v>
      </c>
      <c r="F256" s="4" t="n">
        <v>0.441176470588235</v>
      </c>
      <c r="G256" s="4">
        <f>IF(COUNT(D256:F256)&lt;3,"",E256*0.7+D256*0.2+F256*0.1)</f>
        <v>0.123529411764706</v>
      </c>
      <c r="H256" s="5" t="inlineStr">
        <is>
          <t>否</t>
        </is>
      </c>
      <c r="I256" s="6"/>
      <c r="J256" s="5" t="inlineStr">
        <is>
          <t>否</t>
        </is>
      </c>
      <c r="K256" s="6"/>
      <c r="L256" s="5" t="inlineStr">
        <is>
          <t>否</t>
        </is>
      </c>
      <c r="M256" s="6"/>
    </row>
    <row r="257" ht="27" customHeight="1">
      <c r="A257" s="2" t="inlineStr">
        <is>
          <t>DeepSeek</t>
        </is>
      </c>
      <c r="B257" s="2" t="inlineStr">
        <is>
          <t>DeepSeek V3.1</t>
        </is>
      </c>
      <c r="C257" s="3" t="n">
        <v>45890.5</v>
      </c>
      <c r="D257" s="4" t="n">
        <v>0.588235294117647</v>
      </c>
      <c r="E257" s="4" t="n">
        <v>0.0735294117647059</v>
      </c>
      <c r="F257" s="4" t="n">
        <v>1.76470588235294</v>
      </c>
      <c r="G257" s="4">
        <f>IF(COUNT(D257:F257)&lt;3,"",E257*0.7+D257*0.2+F257*0.1)</f>
        <v>0.345588235294118</v>
      </c>
      <c r="H257" s="5" t="inlineStr">
        <is>
          <t>否</t>
        </is>
      </c>
      <c r="I257" s="6"/>
      <c r="J257" s="5" t="inlineStr">
        <is>
          <t>否</t>
        </is>
      </c>
      <c r="K257" s="6"/>
      <c r="L257" s="5" t="inlineStr">
        <is>
          <t>否</t>
        </is>
      </c>
      <c r="M257" s="6"/>
    </row>
    <row r="258" ht="27" customHeight="1">
      <c r="A258" s="2" t="inlineStr">
        <is>
          <t>DeepSeek</t>
        </is>
      </c>
      <c r="B258" s="2" t="inlineStr">
        <is>
          <t>DeepSeek V3.1 Base</t>
        </is>
      </c>
      <c r="C258" s="3" t="n">
        <v>45889.5</v>
      </c>
      <c r="D258" s="4"/>
      <c r="E258" s="4"/>
      <c r="F258" s="4"/>
      <c r="G258" s="4">
        <f>IF(COUNT(D258:F258)&lt;3,"",E258*0.7+D258*0.2+F258*0.1)</f>
        <v/>
      </c>
      <c r="H258" s="5" t="inlineStr">
        <is>
          <t>否</t>
        </is>
      </c>
      <c r="I258" s="6"/>
      <c r="J258" s="5" t="inlineStr">
        <is>
          <t>否</t>
        </is>
      </c>
      <c r="K258" s="6"/>
      <c r="L258" s="5" t="inlineStr">
        <is>
          <t>否</t>
        </is>
      </c>
      <c r="M258" s="6"/>
    </row>
    <row r="259" ht="27" customHeight="1">
      <c r="A259" s="2" t="inlineStr">
        <is>
          <t>DeepSeek</t>
        </is>
      </c>
      <c r="B259" s="2" t="inlineStr">
        <is>
          <t>R1 Distill Qwen 7B</t>
        </is>
      </c>
      <c r="C259" s="3" t="n">
        <v>45807.5</v>
      </c>
      <c r="D259" s="4"/>
      <c r="E259" s="4"/>
      <c r="F259" s="4"/>
      <c r="G259" s="4">
        <f>IF(COUNT(D259:F259)&lt;3,"",E259*0.7+D259*0.2+F259*0.1)</f>
        <v/>
      </c>
      <c r="H259" s="5" t="inlineStr">
        <is>
          <t>否</t>
        </is>
      </c>
      <c r="I259" s="6"/>
      <c r="J259" s="5" t="inlineStr">
        <is>
          <t>否</t>
        </is>
      </c>
      <c r="K259" s="6"/>
      <c r="L259" s="5" t="inlineStr">
        <is>
          <t>否</t>
        </is>
      </c>
      <c r="M259" s="6"/>
    </row>
    <row r="260" ht="27" customHeight="1">
      <c r="A260" s="2" t="inlineStr">
        <is>
          <t>DeepSeek</t>
        </is>
      </c>
      <c r="B260" s="2" t="inlineStr">
        <is>
          <t>DeepSeek R1 0528 Qwen3 8B</t>
        </is>
      </c>
      <c r="C260" s="3" t="n">
        <v>45806.5</v>
      </c>
      <c r="D260" s="4"/>
      <c r="E260" s="4"/>
      <c r="F260" s="4"/>
      <c r="G260" s="4">
        <f>IF(COUNT(D260:F260)&lt;3,"",E260*0.7+D260*0.2+F260*0.1)</f>
        <v/>
      </c>
      <c r="H260" s="5" t="inlineStr">
        <is>
          <t>否</t>
        </is>
      </c>
      <c r="I260" s="6"/>
      <c r="J260" s="5" t="inlineStr">
        <is>
          <t>否</t>
        </is>
      </c>
      <c r="K260" s="6"/>
      <c r="L260" s="5" t="inlineStr">
        <is>
          <t>否</t>
        </is>
      </c>
      <c r="M260" s="6"/>
    </row>
    <row r="261" ht="27" customHeight="1">
      <c r="A261" s="2" t="inlineStr">
        <is>
          <t>DeepSeek</t>
        </is>
      </c>
      <c r="B261" s="2" t="inlineStr">
        <is>
          <t>DeepSeek R1 0528</t>
        </is>
      </c>
      <c r="C261" s="3" t="n">
        <v>45805.5</v>
      </c>
      <c r="D261" s="4" t="n">
        <v>0.588235294117647</v>
      </c>
      <c r="E261" s="4" t="n">
        <v>0.147058823529412</v>
      </c>
      <c r="F261" s="4" t="n">
        <v>2.35294117647059</v>
      </c>
      <c r="G261" s="4">
        <f>IF(COUNT(D261:F261)&lt;3,"",E261*0.7+D261*0.2+F261*0.1)</f>
        <v>0.455882352941177</v>
      </c>
      <c r="H261" s="5" t="inlineStr">
        <is>
          <t>否</t>
        </is>
      </c>
      <c r="I261" s="6"/>
      <c r="J261" s="5" t="inlineStr">
        <is>
          <t>否</t>
        </is>
      </c>
      <c r="K261" s="6"/>
      <c r="L261" s="5" t="inlineStr">
        <is>
          <t>否</t>
        </is>
      </c>
      <c r="M261" s="6"/>
    </row>
    <row r="262" ht="27" customHeight="1">
      <c r="A262" s="2" t="inlineStr">
        <is>
          <t>DeepSeek</t>
        </is>
      </c>
      <c r="B262" s="2" t="inlineStr">
        <is>
          <t>DeepSeek Prover V2</t>
        </is>
      </c>
      <c r="C262" s="3" t="n">
        <v>45777.5</v>
      </c>
      <c r="D262" s="4"/>
      <c r="E262" s="4"/>
      <c r="F262" s="4"/>
      <c r="G262" s="4">
        <f>IF(COUNT(D262:F262)&lt;3,"",E262*0.7+D262*0.2+F262*0.1)</f>
        <v/>
      </c>
      <c r="H262" s="5" t="inlineStr">
        <is>
          <t>否</t>
        </is>
      </c>
      <c r="I262" s="6"/>
      <c r="J262" s="5" t="inlineStr">
        <is>
          <t>否</t>
        </is>
      </c>
      <c r="K262" s="6"/>
      <c r="L262" s="5" t="inlineStr">
        <is>
          <t>否</t>
        </is>
      </c>
      <c r="M262" s="6"/>
    </row>
    <row r="263" ht="27" customHeight="1">
      <c r="A263" s="2" t="inlineStr">
        <is>
          <t>DeepSeek</t>
        </is>
      </c>
      <c r="B263" s="2" t="inlineStr">
        <is>
          <t>DeepSeek V3 Base</t>
        </is>
      </c>
      <c r="C263" s="3" t="n">
        <v>45745.5</v>
      </c>
      <c r="D263" s="4"/>
      <c r="E263" s="4"/>
      <c r="F263" s="4"/>
      <c r="G263" s="4">
        <f>IF(COUNT(D263:F263)&lt;3,"",E263*0.7+D263*0.2+F263*0.1)</f>
        <v/>
      </c>
      <c r="H263" s="5" t="inlineStr">
        <is>
          <t>否</t>
        </is>
      </c>
      <c r="I263" s="6"/>
      <c r="J263" s="5" t="inlineStr">
        <is>
          <t>否</t>
        </is>
      </c>
      <c r="K263" s="6"/>
      <c r="L263" s="5" t="inlineStr">
        <is>
          <t>否</t>
        </is>
      </c>
      <c r="M263" s="6"/>
    </row>
    <row r="264" ht="27" customHeight="1">
      <c r="A264" s="2" t="inlineStr">
        <is>
          <t>DeepSeek</t>
        </is>
      </c>
      <c r="B264" s="2" t="inlineStr">
        <is>
          <t>DeepSeek V3 0324</t>
        </is>
      </c>
      <c r="C264" s="3" t="n">
        <v>45740.5</v>
      </c>
      <c r="D264" s="4" t="n">
        <v>0.294117647058824</v>
      </c>
      <c r="E264" s="4" t="n">
        <v>0.0735294117647059</v>
      </c>
      <c r="F264" s="4" t="n">
        <v>1.17647058823529</v>
      </c>
      <c r="G264" s="4">
        <f>IF(COUNT(D264:F264)&lt;3,"",E264*0.7+D264*0.2+F264*0.1)</f>
        <v>0.227941176470588</v>
      </c>
      <c r="H264" s="5" t="inlineStr">
        <is>
          <t>否</t>
        </is>
      </c>
      <c r="I264" s="6"/>
      <c r="J264" s="5" t="inlineStr">
        <is>
          <t>否</t>
        </is>
      </c>
      <c r="K264" s="6"/>
      <c r="L264" s="5" t="inlineStr">
        <is>
          <t>否</t>
        </is>
      </c>
      <c r="M264" s="6"/>
    </row>
    <row r="265" ht="27" customHeight="1">
      <c r="A265" s="2" t="inlineStr">
        <is>
          <t>DeepSeek</t>
        </is>
      </c>
      <c r="B265" s="2" t="inlineStr">
        <is>
          <t>R1 Distill Llama 8B</t>
        </is>
      </c>
      <c r="C265" s="3" t="n">
        <v>45695.5</v>
      </c>
      <c r="D265" s="4"/>
      <c r="E265" s="4"/>
      <c r="F265" s="4"/>
      <c r="G265" s="4">
        <f>IF(COUNT(D265:F265)&lt;3,"",E265*0.7+D265*0.2+F265*0.1)</f>
        <v/>
      </c>
      <c r="H265" s="5" t="inlineStr">
        <is>
          <t>否</t>
        </is>
      </c>
      <c r="I265" s="6"/>
      <c r="J265" s="5" t="inlineStr">
        <is>
          <t>否</t>
        </is>
      </c>
      <c r="K265" s="6"/>
      <c r="L265" s="5" t="inlineStr">
        <is>
          <t>否</t>
        </is>
      </c>
      <c r="M265" s="6"/>
    </row>
    <row r="266" ht="27" customHeight="1">
      <c r="A266" s="2" t="inlineStr">
        <is>
          <t>DeepSeek</t>
        </is>
      </c>
      <c r="B266" s="2" t="inlineStr">
        <is>
          <t>R1 Distill Qwen 1.5B</t>
        </is>
      </c>
      <c r="C266" s="3" t="n">
        <v>45688.5</v>
      </c>
      <c r="D266" s="4"/>
      <c r="E266" s="4"/>
      <c r="F266" s="4"/>
      <c r="G266" s="4">
        <f>IF(COUNT(D266:F266)&lt;3,"",E266*0.7+D266*0.2+F266*0.1)</f>
        <v/>
      </c>
      <c r="H266" s="5" t="inlineStr">
        <is>
          <t>否</t>
        </is>
      </c>
      <c r="I266" s="6"/>
      <c r="J266" s="5" t="inlineStr">
        <is>
          <t>否</t>
        </is>
      </c>
      <c r="K266" s="6"/>
      <c r="L266" s="5" t="inlineStr">
        <is>
          <t>否</t>
        </is>
      </c>
      <c r="M266" s="6"/>
    </row>
    <row r="267" ht="27" customHeight="1">
      <c r="A267" s="2" t="inlineStr">
        <is>
          <t>DeepSeek</t>
        </is>
      </c>
      <c r="B267" s="2" t="inlineStr">
        <is>
          <t>R1 Distill Qwen 14B</t>
        </is>
      </c>
      <c r="C267" s="3" t="n">
        <v>45686.5</v>
      </c>
      <c r="D267" s="4"/>
      <c r="E267" s="4"/>
      <c r="F267" s="4"/>
      <c r="G267" s="4">
        <f>IF(COUNT(D267:F267)&lt;3,"",E267*0.7+D267*0.2+F267*0.1)</f>
        <v/>
      </c>
      <c r="H267" s="5" t="inlineStr">
        <is>
          <t>否</t>
        </is>
      </c>
      <c r="I267" s="6"/>
      <c r="J267" s="5" t="inlineStr">
        <is>
          <t>否</t>
        </is>
      </c>
      <c r="K267" s="6"/>
      <c r="L267" s="5" t="inlineStr">
        <is>
          <t>否</t>
        </is>
      </c>
      <c r="M267" s="6"/>
    </row>
    <row r="268" ht="27" customHeight="1">
      <c r="A268" s="2" t="inlineStr">
        <is>
          <t>DeepSeek</t>
        </is>
      </c>
      <c r="B268" s="2" t="inlineStr">
        <is>
          <t>R1 Distill Qwen 32B</t>
        </is>
      </c>
      <c r="C268" s="3" t="n">
        <v>45686.5</v>
      </c>
      <c r="D268" s="4"/>
      <c r="E268" s="4"/>
      <c r="F268" s="4"/>
      <c r="G268" s="4">
        <f>IF(COUNT(D268:F268)&lt;3,"",E268*0.7+D268*0.2+F268*0.1)</f>
        <v/>
      </c>
      <c r="H268" s="5" t="inlineStr">
        <is>
          <t>否</t>
        </is>
      </c>
      <c r="I268" s="6"/>
      <c r="J268" s="5" t="inlineStr">
        <is>
          <t>否</t>
        </is>
      </c>
      <c r="K268" s="6"/>
      <c r="L268" s="5" t="inlineStr">
        <is>
          <t>否</t>
        </is>
      </c>
      <c r="M268" s="6"/>
    </row>
    <row r="269" ht="27" customHeight="1">
      <c r="A269" s="2" t="inlineStr">
        <is>
          <t>DeepSeek</t>
        </is>
      </c>
      <c r="B269" s="2" t="inlineStr">
        <is>
          <t>R1 Distill Llama 70B</t>
        </is>
      </c>
      <c r="C269" s="3" t="n">
        <v>45680.5</v>
      </c>
      <c r="D269" s="4"/>
      <c r="E269" s="4"/>
      <c r="F269" s="4"/>
      <c r="G269" s="4">
        <f>IF(COUNT(D269:F269)&lt;3,"",E269*0.7+D269*0.2+F269*0.1)</f>
        <v/>
      </c>
      <c r="H269" s="5" t="inlineStr">
        <is>
          <t>否</t>
        </is>
      </c>
      <c r="I269" s="6"/>
      <c r="J269" s="5" t="inlineStr">
        <is>
          <t>否</t>
        </is>
      </c>
      <c r="K269" s="6"/>
      <c r="L269" s="5" t="inlineStr">
        <is>
          <t>否</t>
        </is>
      </c>
      <c r="M269" s="6"/>
    </row>
    <row r="270" ht="27" customHeight="1">
      <c r="A270" s="2" t="inlineStr">
        <is>
          <t>DeepSeek</t>
        </is>
      </c>
      <c r="B270" s="2" t="inlineStr">
        <is>
          <t>DeepSeek R1</t>
        </is>
      </c>
      <c r="C270" s="3" t="n">
        <v>45677.5</v>
      </c>
      <c r="D270" s="4" t="n">
        <v>0.588235294117647</v>
      </c>
      <c r="E270" s="4" t="n">
        <v>0.147058823529412</v>
      </c>
      <c r="F270" s="4" t="n">
        <v>2.35294117647059</v>
      </c>
      <c r="G270" s="4">
        <f>IF(COUNT(D270:F270)&lt;3,"",E270*0.7+D270*0.2+F270*0.1)</f>
        <v>0.455882352941177</v>
      </c>
      <c r="H270" s="5" t="inlineStr">
        <is>
          <t>否</t>
        </is>
      </c>
      <c r="I270" s="6"/>
      <c r="J270" s="5" t="inlineStr">
        <is>
          <t>否</t>
        </is>
      </c>
      <c r="K270" s="6"/>
      <c r="L270" s="5" t="inlineStr">
        <is>
          <t>否</t>
        </is>
      </c>
      <c r="M270" s="6"/>
    </row>
    <row r="271" ht="27" customHeight="1">
      <c r="A271" s="2" t="inlineStr">
        <is>
          <t>DeepSeek</t>
        </is>
      </c>
      <c r="B271" s="2" t="inlineStr">
        <is>
          <t>DeepSeek V3</t>
        </is>
      </c>
      <c r="C271" s="3" t="n">
        <v>45652.5</v>
      </c>
      <c r="D271" s="4" t="n">
        <v>0.294117647058824</v>
      </c>
      <c r="E271" s="4" t="n">
        <v>0.0735294117647059</v>
      </c>
      <c r="F271" s="4" t="n">
        <v>1.17647058823529</v>
      </c>
      <c r="G271" s="4">
        <f>IF(COUNT(D271:F271)&lt;3,"",E271*0.7+D271*0.2+F271*0.1)</f>
        <v>0.227941176470588</v>
      </c>
      <c r="H271" s="5" t="inlineStr">
        <is>
          <t>否</t>
        </is>
      </c>
      <c r="I271" s="6"/>
      <c r="J271" s="5" t="inlineStr">
        <is>
          <t>否</t>
        </is>
      </c>
      <c r="K271" s="6"/>
      <c r="L271" s="5" t="inlineStr">
        <is>
          <t>否</t>
        </is>
      </c>
      <c r="M271" s="6"/>
    </row>
    <row r="272" ht="27" customHeight="1">
      <c r="A272" s="2" t="inlineStr">
        <is>
          <t>DeepSeek</t>
        </is>
      </c>
      <c r="B272" s="2" t="inlineStr">
        <is>
          <t>DeepSeek V2.5</t>
        </is>
      </c>
      <c r="C272" s="3" t="n">
        <v>45540.5</v>
      </c>
      <c r="D272" s="4" t="n">
        <v>0.147058823529412</v>
      </c>
      <c r="E272" s="4" t="n">
        <v>0.0147058823529412</v>
      </c>
      <c r="F272" s="4" t="n">
        <v>0.294117647058824</v>
      </c>
      <c r="G272" s="4">
        <f>IF(COUNT(D272:F272)&lt;3,"",E272*0.7+D272*0.2+F272*0.1)</f>
        <v>0.0691176470588235</v>
      </c>
      <c r="H272" s="5" t="inlineStr">
        <is>
          <t>否</t>
        </is>
      </c>
      <c r="I272" s="6"/>
      <c r="J272" s="5" t="inlineStr">
        <is>
          <t>否</t>
        </is>
      </c>
      <c r="K272" s="6"/>
      <c r="L272" s="5" t="inlineStr">
        <is>
          <t>否</t>
        </is>
      </c>
      <c r="M272" s="6"/>
    </row>
    <row r="273" ht="27" customHeight="1">
      <c r="A273" s="2" t="inlineStr">
        <is>
          <t>DeepSeek</t>
        </is>
      </c>
      <c r="B273" s="2" t="inlineStr">
        <is>
          <t>DeepSeek Coder V2</t>
        </is>
      </c>
      <c r="C273" s="3" t="n">
        <v>45457.5</v>
      </c>
      <c r="D273" s="4" t="n">
        <v>0.147058823529412</v>
      </c>
      <c r="E273" s="4" t="n">
        <v>0.0147058823529412</v>
      </c>
      <c r="F273" s="4" t="n">
        <v>0.294117647058824</v>
      </c>
      <c r="G273" s="4">
        <f>IF(COUNT(D273:F273)&lt;3,"",E273*0.7+D273*0.2+F273*0.1)</f>
        <v>0.0691176470588235</v>
      </c>
      <c r="H273" s="5" t="inlineStr">
        <is>
          <t>否</t>
        </is>
      </c>
      <c r="I273" s="6"/>
      <c r="J273" s="5" t="inlineStr">
        <is>
          <t>否</t>
        </is>
      </c>
      <c r="K273" s="6"/>
      <c r="L273" s="5" t="inlineStr">
        <is>
          <t>否</t>
        </is>
      </c>
      <c r="M273" s="6"/>
    </row>
    <row r="274" ht="27" customHeight="1">
      <c r="A274" s="2" t="inlineStr">
        <is>
          <t>智谱</t>
        </is>
      </c>
      <c r="B274" s="2" t="inlineStr">
        <is>
          <t>GLM-5.3</t>
        </is>
      </c>
      <c r="C274" s="3" t="n">
        <v>46252.5</v>
      </c>
      <c r="D274" s="4" t="n">
        <v>1.17647058823529</v>
      </c>
      <c r="E274" s="4" t="n">
        <v>0.294117647058824</v>
      </c>
      <c r="F274" s="4" t="n">
        <v>4.11764705882353</v>
      </c>
      <c r="G274" s="4">
        <f>IF(COUNT(D274:F274)&lt;3,"",E274*0.7+D274*0.2+F274*0.1)</f>
        <v>0.852941176470588</v>
      </c>
      <c r="H274" s="5" t="inlineStr">
        <is>
          <t>否</t>
        </is>
      </c>
      <c r="I274" s="6"/>
      <c r="J274" s="5" t="inlineStr">
        <is>
          <t>否</t>
        </is>
      </c>
      <c r="K274" s="6"/>
      <c r="L274" s="5" t="inlineStr">
        <is>
          <t>否</t>
        </is>
      </c>
      <c r="M274" s="6"/>
    </row>
    <row r="275" ht="27" customHeight="1">
      <c r="A275" s="2" t="inlineStr">
        <is>
          <t>智谱</t>
        </is>
      </c>
      <c r="B275" s="2" t="inlineStr">
        <is>
          <t>GLM-5.2</t>
        </is>
      </c>
      <c r="C275" s="3" t="n">
        <v>46189.5</v>
      </c>
      <c r="D275" s="4" t="n">
        <v>1.17647058823529</v>
      </c>
      <c r="E275" s="4" t="n">
        <v>0.294117647058824</v>
      </c>
      <c r="F275" s="4" t="n">
        <v>4.11764705882353</v>
      </c>
      <c r="G275" s="4">
        <f>IF(COUNT(D275:F275)&lt;3,"",E275*0.7+D275*0.2+F275*0.1)</f>
        <v>0.852941176470588</v>
      </c>
      <c r="H275" s="5" t="inlineStr">
        <is>
          <t>否</t>
        </is>
      </c>
      <c r="I275" s="6"/>
      <c r="J275" s="5" t="inlineStr">
        <is>
          <t>否</t>
        </is>
      </c>
      <c r="K275" s="6"/>
      <c r="L275" s="5" t="inlineStr">
        <is>
          <t>否</t>
        </is>
      </c>
      <c r="M275" s="6"/>
    </row>
    <row r="276" ht="27" customHeight="1">
      <c r="A276" s="2" t="inlineStr">
        <is>
          <t>智谱</t>
        </is>
      </c>
      <c r="B276" s="2" t="inlineStr">
        <is>
          <t>GLM-5.1</t>
        </is>
      </c>
      <c r="C276" s="3" t="n">
        <v>46119.5</v>
      </c>
      <c r="D276" s="4" t="n">
        <v>0.882352941176471</v>
      </c>
      <c r="E276" s="4" t="n">
        <v>0.191176470588235</v>
      </c>
      <c r="F276" s="4" t="n">
        <v>3.52941176470588</v>
      </c>
      <c r="G276" s="4">
        <f>IF(COUNT(D276:F276)&lt;3,"",E276*0.7+D276*0.2+F276*0.1)</f>
        <v>0.663235294117647</v>
      </c>
      <c r="H276" s="5" t="inlineStr">
        <is>
          <t>否</t>
        </is>
      </c>
      <c r="I276" s="6"/>
      <c r="J276" s="5" t="inlineStr">
        <is>
          <t>否</t>
        </is>
      </c>
      <c r="K276" s="6"/>
      <c r="L276" s="5" t="inlineStr">
        <is>
          <t>否</t>
        </is>
      </c>
      <c r="M276" s="6"/>
    </row>
    <row r="277" ht="27" customHeight="1">
      <c r="A277" s="2" t="inlineStr">
        <is>
          <t>智谱</t>
        </is>
      </c>
      <c r="B277" s="2" t="inlineStr">
        <is>
          <t>GLM-5V-Turbo</t>
        </is>
      </c>
      <c r="C277" s="3" t="n">
        <v>46113.5</v>
      </c>
      <c r="D277" s="4" t="n">
        <v>0.735294117647059</v>
      </c>
      <c r="E277" s="4" t="n">
        <v>0.176470588235294</v>
      </c>
      <c r="F277" s="4" t="n">
        <v>3.23529411764706</v>
      </c>
      <c r="G277" s="4">
        <f>IF(COUNT(D277:F277)&lt;3,"",E277*0.7+D277*0.2+F277*0.1)</f>
        <v>0.594117647058824</v>
      </c>
      <c r="H277" s="5" t="inlineStr">
        <is>
          <t>否</t>
        </is>
      </c>
      <c r="I277" s="6"/>
      <c r="J277" s="5" t="inlineStr">
        <is>
          <t>否</t>
        </is>
      </c>
      <c r="K277" s="6"/>
      <c r="L277" s="5" t="inlineStr">
        <is>
          <t>否</t>
        </is>
      </c>
      <c r="M277" s="6"/>
    </row>
    <row r="278" ht="27" customHeight="1">
      <c r="A278" s="2" t="inlineStr">
        <is>
          <t>智谱</t>
        </is>
      </c>
      <c r="B278" s="2" t="inlineStr">
        <is>
          <t>GLM-5-Turbo</t>
        </is>
      </c>
      <c r="C278" s="3" t="n">
        <v>46096.5</v>
      </c>
      <c r="D278" s="4" t="n">
        <v>0.735294117647059</v>
      </c>
      <c r="E278" s="4" t="n">
        <v>0.176470588235294</v>
      </c>
      <c r="F278" s="4" t="n">
        <v>3.23529411764706</v>
      </c>
      <c r="G278" s="4">
        <f>IF(COUNT(D278:F278)&lt;3,"",E278*0.7+D278*0.2+F278*0.1)</f>
        <v>0.594117647058824</v>
      </c>
      <c r="H278" s="5" t="inlineStr">
        <is>
          <t>否</t>
        </is>
      </c>
      <c r="I278" s="6"/>
      <c r="J278" s="5" t="inlineStr">
        <is>
          <t>否</t>
        </is>
      </c>
      <c r="K278" s="6"/>
      <c r="L278" s="5" t="inlineStr">
        <is>
          <t>否</t>
        </is>
      </c>
      <c r="M278" s="6"/>
    </row>
    <row r="279" ht="27" customHeight="1">
      <c r="A279" s="2" t="inlineStr">
        <is>
          <t>智谱</t>
        </is>
      </c>
      <c r="B279" s="2" t="inlineStr">
        <is>
          <t>GLM-5</t>
        </is>
      </c>
      <c r="C279" s="3" t="n">
        <v>46064.5</v>
      </c>
      <c r="D279" s="4" t="n">
        <v>0.588235294117647</v>
      </c>
      <c r="E279" s="4" t="n">
        <v>0.147058823529412</v>
      </c>
      <c r="F279" s="4" t="n">
        <v>2.64705882352941</v>
      </c>
      <c r="G279" s="4">
        <f>IF(COUNT(D279:F279)&lt;3,"",E279*0.7+D279*0.2+F279*0.1)</f>
        <v>0.485294117647059</v>
      </c>
      <c r="H279" s="5" t="inlineStr">
        <is>
          <t>否</t>
        </is>
      </c>
      <c r="I279" s="6"/>
      <c r="J279" s="5" t="inlineStr">
        <is>
          <t>否</t>
        </is>
      </c>
      <c r="K279" s="6"/>
      <c r="L279" s="5" t="inlineStr">
        <is>
          <t>否</t>
        </is>
      </c>
      <c r="M279" s="6"/>
    </row>
    <row r="280" ht="27" customHeight="1">
      <c r="A280" s="2" t="inlineStr">
        <is>
          <t>智谱</t>
        </is>
      </c>
      <c r="B280" s="2" t="inlineStr">
        <is>
          <t>GLM-4.7-Flash</t>
        </is>
      </c>
      <c r="C280" s="3" t="n">
        <v>46041.5</v>
      </c>
      <c r="D280" s="4" t="n">
        <v>0</v>
      </c>
      <c r="E280" s="4" t="n">
        <v>0</v>
      </c>
      <c r="F280" s="4" t="n">
        <v>0</v>
      </c>
      <c r="G280" s="4">
        <f>IF(COUNT(D280:F280)&lt;3,"",E280*0.7+D280*0.2+F280*0.1)</f>
        <v>0</v>
      </c>
      <c r="H280" s="5" t="inlineStr">
        <is>
          <t>否</t>
        </is>
      </c>
      <c r="I280" s="6"/>
      <c r="J280" s="5" t="inlineStr">
        <is>
          <t>否</t>
        </is>
      </c>
      <c r="K280" s="6"/>
      <c r="L280" s="5" t="inlineStr">
        <is>
          <t>否</t>
        </is>
      </c>
      <c r="M280" s="6"/>
    </row>
    <row r="281" ht="27" customHeight="1">
      <c r="A281" s="2" t="inlineStr">
        <is>
          <t>智谱</t>
        </is>
      </c>
      <c r="B281" s="2" t="inlineStr">
        <is>
          <t>GLM-4.7</t>
        </is>
      </c>
      <c r="C281" s="3" t="n">
        <v>46013.5</v>
      </c>
      <c r="D281" s="4" t="n">
        <v>0.294117647058824</v>
      </c>
      <c r="E281" s="4" t="n">
        <v>0.0588235294117647</v>
      </c>
      <c r="F281" s="4" t="n">
        <v>1.17647058823529</v>
      </c>
      <c r="G281" s="4">
        <f>IF(COUNT(D281:F281)&lt;3,"",E281*0.7+D281*0.2+F281*0.1)</f>
        <v>0.217647058823529</v>
      </c>
      <c r="H281" s="5" t="inlineStr">
        <is>
          <t>否</t>
        </is>
      </c>
      <c r="I281" s="6"/>
      <c r="J281" s="5" t="inlineStr">
        <is>
          <t>否</t>
        </is>
      </c>
      <c r="K281" s="6"/>
      <c r="L281" s="5" t="inlineStr">
        <is>
          <t>否</t>
        </is>
      </c>
      <c r="M281" s="6"/>
    </row>
    <row r="282" ht="27" customHeight="1">
      <c r="A282" s="2" t="inlineStr">
        <is>
          <t>智谱</t>
        </is>
      </c>
      <c r="B282" s="2" t="inlineStr">
        <is>
          <t>GLM-4.6V</t>
        </is>
      </c>
      <c r="C282" s="3" t="n">
        <v>45999.5</v>
      </c>
      <c r="D282" s="4" t="n">
        <v>0.147058823529412</v>
      </c>
      <c r="E282" s="4" t="n">
        <v>0.0294117647058824</v>
      </c>
      <c r="F282" s="4" t="n">
        <v>0.441176470588235</v>
      </c>
      <c r="G282" s="4">
        <f>IF(COUNT(D282:F282)&lt;3,"",E282*0.7+D282*0.2+F282*0.1)</f>
        <v>0.0941176470588235</v>
      </c>
      <c r="H282" s="5" t="inlineStr">
        <is>
          <t>否</t>
        </is>
      </c>
      <c r="I282" s="6"/>
      <c r="J282" s="5" t="inlineStr">
        <is>
          <t>否</t>
        </is>
      </c>
      <c r="K282" s="6"/>
      <c r="L282" s="5" t="inlineStr">
        <is>
          <t>否</t>
        </is>
      </c>
      <c r="M282" s="6"/>
    </row>
    <row r="283" ht="27" customHeight="1">
      <c r="A283" s="2" t="inlineStr">
        <is>
          <t>智谱</t>
        </is>
      </c>
      <c r="B283" s="2" t="inlineStr">
        <is>
          <t>GLM 4.6</t>
        </is>
      </c>
      <c r="C283" s="3" t="n">
        <v>45930.5</v>
      </c>
      <c r="D283" s="4" t="n">
        <v>0.294117647058824</v>
      </c>
      <c r="E283" s="12" t="n">
        <v>0.0648692810457516</v>
      </c>
      <c r="F283" s="4" t="n">
        <v>1.17647058823529</v>
      </c>
      <c r="G283" s="4">
        <f>IF(COUNT(D283:F283)&lt;3,"",E283*0.7+D283*0.2+F283*0.1)</f>
        <v>0.22187908496732</v>
      </c>
      <c r="H283" s="5" t="inlineStr">
        <is>
          <t>否</t>
        </is>
      </c>
      <c r="I283" s="6"/>
      <c r="J283" s="5" t="inlineStr">
        <is>
          <t>否</t>
        </is>
      </c>
      <c r="K283" s="6"/>
      <c r="L283" s="5" t="inlineStr">
        <is>
          <t>否</t>
        </is>
      </c>
      <c r="M283" s="6"/>
    </row>
    <row r="284" ht="27" customHeight="1">
      <c r="A284" s="2" t="inlineStr">
        <is>
          <t>智谱</t>
        </is>
      </c>
      <c r="B284" s="2" t="inlineStr">
        <is>
          <t>GLM-4.5V</t>
        </is>
      </c>
      <c r="C284" s="3" t="n">
        <v>45880.5</v>
      </c>
      <c r="D284" s="4" t="n">
        <v>0.294117647058824</v>
      </c>
      <c r="E284" s="4" t="n">
        <v>0.0588235294117647</v>
      </c>
      <c r="F284" s="4" t="n">
        <v>0.882352941176471</v>
      </c>
      <c r="G284" s="4">
        <f>IF(COUNT(D284:F284)&lt;3,"",E284*0.7+D284*0.2+F284*0.1)</f>
        <v>0.188235294117647</v>
      </c>
      <c r="H284" s="5" t="inlineStr">
        <is>
          <t>否</t>
        </is>
      </c>
      <c r="I284" s="6"/>
      <c r="J284" s="5" t="inlineStr">
        <is>
          <t>否</t>
        </is>
      </c>
      <c r="K284" s="6"/>
      <c r="L284" s="5" t="inlineStr">
        <is>
          <t>否</t>
        </is>
      </c>
      <c r="M284" s="6"/>
    </row>
    <row r="285" ht="27" customHeight="1">
      <c r="A285" s="2" t="inlineStr">
        <is>
          <t>智谱</t>
        </is>
      </c>
      <c r="B285" s="2" t="inlineStr">
        <is>
          <t>GLM 4.5</t>
        </is>
      </c>
      <c r="C285" s="3" t="n">
        <v>45866.5</v>
      </c>
      <c r="D285" s="4" t="n">
        <v>0.294117647058824</v>
      </c>
      <c r="E285" s="12" t="n">
        <v>0.0648692810457516</v>
      </c>
      <c r="F285" s="4" t="n">
        <v>1.17647058823529</v>
      </c>
      <c r="G285" s="4">
        <f>IF(COUNT(D285:F285)&lt;3,"",E285*0.7+D285*0.2+F285*0.1)</f>
        <v>0.22187908496732</v>
      </c>
      <c r="H285" s="5" t="inlineStr">
        <is>
          <t>否</t>
        </is>
      </c>
      <c r="I285" s="6"/>
      <c r="J285" s="5" t="inlineStr">
        <is>
          <t>否</t>
        </is>
      </c>
      <c r="K285" s="6"/>
      <c r="L285" s="5" t="inlineStr">
        <is>
          <t>否</t>
        </is>
      </c>
      <c r="M285" s="6"/>
    </row>
    <row r="286" ht="27" customHeight="1">
      <c r="A286" s="2" t="inlineStr">
        <is>
          <t>智谱</t>
        </is>
      </c>
      <c r="B286" s="2" t="inlineStr">
        <is>
          <t>GLM-4.5-Air</t>
        </is>
      </c>
      <c r="C286" s="3" t="n">
        <v>45863.5</v>
      </c>
      <c r="D286" s="4" t="n">
        <v>0.117647058823529</v>
      </c>
      <c r="E286" s="4" t="n">
        <v>0.0235294117647059</v>
      </c>
      <c r="F286" s="4" t="n">
        <v>0.294117647058824</v>
      </c>
      <c r="G286" s="4">
        <f>IF(COUNT(D286:F286)&lt;3,"",E286*0.7+D286*0.2+F286*0.1)</f>
        <v>0.0694117647058824</v>
      </c>
      <c r="H286" s="5" t="inlineStr">
        <is>
          <t>否</t>
        </is>
      </c>
      <c r="I286" s="6"/>
      <c r="J286" s="5" t="inlineStr">
        <is>
          <t>否</t>
        </is>
      </c>
      <c r="K286" s="6"/>
      <c r="L286" s="5" t="inlineStr">
        <is>
          <t>否</t>
        </is>
      </c>
      <c r="M286" s="6"/>
    </row>
    <row r="287" ht="27" customHeight="1">
      <c r="A287" s="2" t="inlineStr">
        <is>
          <t>智谱</t>
        </is>
      </c>
      <c r="B287" s="2" t="inlineStr">
        <is>
          <t>GLM 4 32B</t>
        </is>
      </c>
      <c r="C287" s="3" t="n">
        <v>45862.5</v>
      </c>
      <c r="D287" s="4"/>
      <c r="E287" s="4"/>
      <c r="F287" s="4"/>
      <c r="G287" s="4">
        <f>IF(COUNT(D287:F287)&lt;3,"",E287*0.7+D287*0.2+F287*0.1)</f>
        <v/>
      </c>
      <c r="H287" s="5" t="inlineStr">
        <is>
          <t>否</t>
        </is>
      </c>
      <c r="I287" s="6"/>
      <c r="J287" s="5" t="inlineStr">
        <is>
          <t>否</t>
        </is>
      </c>
      <c r="K287" s="6"/>
      <c r="L287" s="5" t="inlineStr">
        <is>
          <t>否</t>
        </is>
      </c>
      <c r="M287" s="6"/>
    </row>
    <row r="288" ht="27" customHeight="1">
      <c r="A288" s="2" t="inlineStr">
        <is>
          <t>智谱</t>
        </is>
      </c>
      <c r="B288" s="2" t="inlineStr">
        <is>
          <t>GLM-4.6V-Flash</t>
        </is>
      </c>
      <c r="C288" s="3"/>
      <c r="D288" s="4" t="n">
        <v>0</v>
      </c>
      <c r="E288" s="4" t="n">
        <v>0</v>
      </c>
      <c r="F288" s="4" t="n">
        <v>0</v>
      </c>
      <c r="G288" s="4">
        <f>IF(COUNT(D288:F288)&lt;3,"",E288*0.7+D288*0.2+F288*0.1)</f>
        <v>0</v>
      </c>
      <c r="H288" s="5" t="inlineStr">
        <is>
          <t>否</t>
        </is>
      </c>
      <c r="I288" s="6"/>
      <c r="J288" s="5" t="inlineStr">
        <is>
          <t>否</t>
        </is>
      </c>
      <c r="K288" s="6"/>
      <c r="L288" s="5" t="inlineStr">
        <is>
          <t>否</t>
        </is>
      </c>
      <c r="M288" s="6"/>
    </row>
    <row r="289" ht="27" customHeight="1">
      <c r="A289" s="2" t="inlineStr">
        <is>
          <t>智谱</t>
        </is>
      </c>
      <c r="B289" s="2" t="inlineStr">
        <is>
          <t>GLM-4.6V-FlashX</t>
        </is>
      </c>
      <c r="C289" s="3"/>
      <c r="D289" s="4" t="n">
        <v>0.0220588235294118</v>
      </c>
      <c r="E289" s="4" t="n">
        <v>0.00441176470588235</v>
      </c>
      <c r="F289" s="4" t="n">
        <v>0.220588235294118</v>
      </c>
      <c r="G289" s="4">
        <f>IF(COUNT(D289:F289)&lt;3,"",E289*0.7+D289*0.2+F289*0.1)</f>
        <v>0.0295588235294118</v>
      </c>
      <c r="H289" s="5" t="inlineStr">
        <is>
          <t>否</t>
        </is>
      </c>
      <c r="I289" s="6"/>
      <c r="J289" s="5" t="inlineStr">
        <is>
          <t>否</t>
        </is>
      </c>
      <c r="K289" s="6"/>
      <c r="L289" s="5" t="inlineStr">
        <is>
          <t>否</t>
        </is>
      </c>
      <c r="M289" s="6"/>
    </row>
    <row r="290" ht="27" customHeight="1">
      <c r="A290" s="2" t="inlineStr">
        <is>
          <t>智谱</t>
        </is>
      </c>
      <c r="B290" s="2" t="inlineStr">
        <is>
          <t>GLM-4.7-FlashX</t>
        </is>
      </c>
      <c r="C290" s="3"/>
      <c r="D290" s="4" t="n">
        <v>0.0735294117647059</v>
      </c>
      <c r="E290" s="4" t="n">
        <v>0.0147058823529412</v>
      </c>
      <c r="F290" s="4" t="n">
        <v>0.441176470588235</v>
      </c>
      <c r="G290" s="4">
        <f>IF(COUNT(D290:F290)&lt;3,"",E290*0.7+D290*0.2+F290*0.1)</f>
        <v>0.0691176470588235</v>
      </c>
      <c r="H290" s="5" t="inlineStr">
        <is>
          <t>否</t>
        </is>
      </c>
      <c r="I290" s="6"/>
      <c r="J290" s="5" t="inlineStr">
        <is>
          <t>否</t>
        </is>
      </c>
      <c r="K290" s="6"/>
      <c r="L290" s="5" t="inlineStr">
        <is>
          <t>否</t>
        </is>
      </c>
      <c r="M290" s="6"/>
    </row>
    <row r="291" ht="27" customHeight="1">
      <c r="A291" s="2" t="inlineStr">
        <is>
          <t>千问</t>
        </is>
      </c>
      <c r="B291" s="2" t="inlineStr">
        <is>
          <t>Qwen3.8-27B</t>
        </is>
      </c>
      <c r="C291" s="3" t="n">
        <v>46248.5</v>
      </c>
      <c r="D291" s="4" t="n">
        <v>0.441176470588235</v>
      </c>
      <c r="E291" s="4" t="n">
        <v>0.0882352941176471</v>
      </c>
      <c r="F291" s="4" t="n">
        <v>1.76470588235294</v>
      </c>
      <c r="G291" s="4">
        <f>IF(COUNT(D291:F291)&lt;3,"",E291*0.7+D291*0.2+F291*0.1)</f>
        <v>0.326470588235294</v>
      </c>
      <c r="H291" s="5" t="inlineStr">
        <is>
          <t>否</t>
        </is>
      </c>
      <c r="I291" s="6"/>
      <c r="J291" s="5" t="inlineStr">
        <is>
          <t>否</t>
        </is>
      </c>
      <c r="K291" s="6"/>
      <c r="L291" s="5" t="inlineStr">
        <is>
          <t>否</t>
        </is>
      </c>
      <c r="M291" s="6"/>
    </row>
    <row r="292" ht="27" customHeight="1">
      <c r="A292" s="2" t="inlineStr">
        <is>
          <t>千问</t>
        </is>
      </c>
      <c r="B292" s="2" t="inlineStr">
        <is>
          <t>Qwen3.8-2.4T-A95B</t>
        </is>
      </c>
      <c r="C292" s="3" t="n">
        <v>46246.5</v>
      </c>
      <c r="D292" s="4" t="n">
        <v>1.76470588235294</v>
      </c>
      <c r="E292" s="4" t="n">
        <v>0.352941176470588</v>
      </c>
      <c r="F292" s="4" t="n">
        <v>5.29411764705882</v>
      </c>
      <c r="G292" s="4">
        <f>IF(COUNT(D292:F292)&lt;3,"",E292*0.7+D292*0.2+F292*0.1)</f>
        <v>1.12941176470588</v>
      </c>
      <c r="H292" s="5" t="inlineStr">
        <is>
          <t>否</t>
        </is>
      </c>
      <c r="I292" s="6"/>
      <c r="J292" s="5" t="inlineStr">
        <is>
          <t>否</t>
        </is>
      </c>
      <c r="K292" s="6"/>
      <c r="L292" s="5" t="inlineStr">
        <is>
          <t>否</t>
        </is>
      </c>
      <c r="M292" s="6"/>
    </row>
    <row r="293" ht="27" customHeight="1">
      <c r="A293" s="2" t="inlineStr">
        <is>
          <t>千问</t>
        </is>
      </c>
      <c r="B293" s="2" t="inlineStr">
        <is>
          <t>Qwen3.8-Max</t>
        </is>
      </c>
      <c r="C293" s="3" t="n">
        <v>46237.5</v>
      </c>
      <c r="D293" s="4" t="n">
        <v>1.76470588235294</v>
      </c>
      <c r="E293" s="4" t="n">
        <v>0.220588235294118</v>
      </c>
      <c r="F293" s="4" t="n">
        <v>5.29411764705882</v>
      </c>
      <c r="G293" s="4">
        <f>IF(COUNT(D293:F293)&lt;3,"",E293*0.7+D293*0.2+F293*0.1)</f>
        <v>1.03676470588235</v>
      </c>
      <c r="H293" s="5" t="inlineStr">
        <is>
          <t>否</t>
        </is>
      </c>
      <c r="I293" s="6"/>
      <c r="J293" s="5" t="inlineStr">
        <is>
          <t>否</t>
        </is>
      </c>
      <c r="K293" s="6"/>
      <c r="L293" s="5" t="inlineStr">
        <is>
          <t>否</t>
        </is>
      </c>
      <c r="M293" s="6"/>
    </row>
    <row r="294" ht="27" customHeight="1">
      <c r="A294" s="2" t="inlineStr">
        <is>
          <t>千问</t>
        </is>
      </c>
      <c r="B294" s="2" t="inlineStr">
        <is>
          <t>Qwen3.7-Flash</t>
        </is>
      </c>
      <c r="C294" s="3" t="n">
        <v>46230.5</v>
      </c>
      <c r="D294" s="4" t="n">
        <v>0.0294117647058824</v>
      </c>
      <c r="E294" s="4" t="n">
        <v>0.00588235294117647</v>
      </c>
      <c r="F294" s="4" t="n">
        <v>0.117647058823529</v>
      </c>
      <c r="G294" s="4">
        <f>IF(COUNT(D294:F294)&lt;3,"",E294*0.7+D294*0.2+F294*0.1)</f>
        <v>0.0217647058823529</v>
      </c>
      <c r="H294" s="5" t="inlineStr">
        <is>
          <t>否</t>
        </is>
      </c>
      <c r="I294" s="6"/>
      <c r="J294" s="5" t="inlineStr">
        <is>
          <t>否</t>
        </is>
      </c>
      <c r="K294" s="6"/>
      <c r="L294" s="5" t="inlineStr">
        <is>
          <t>否</t>
        </is>
      </c>
      <c r="M294" s="6"/>
    </row>
    <row r="295" ht="27" customHeight="1">
      <c r="A295" s="2" t="inlineStr">
        <is>
          <t>千问</t>
        </is>
      </c>
      <c r="B295" s="2" t="inlineStr">
        <is>
          <t>Qwen3.7-Plus</t>
        </is>
      </c>
      <c r="C295" s="3" t="n">
        <v>46176.5</v>
      </c>
      <c r="D295" s="4" t="n">
        <v>0.294117647058824</v>
      </c>
      <c r="E295" s="4" t="n">
        <v>0.0588235294117647</v>
      </c>
      <c r="F295" s="4" t="n">
        <v>1.17647058823529</v>
      </c>
      <c r="G295" s="4">
        <f>IF(COUNT(D295:F295)&lt;3,"",E295*0.7+D295*0.2+F295*0.1)</f>
        <v>0.217647058823529</v>
      </c>
      <c r="H295" s="5" t="inlineStr">
        <is>
          <t>否</t>
        </is>
      </c>
      <c r="I295" s="6"/>
      <c r="J295" s="5" t="inlineStr">
        <is>
          <t>否</t>
        </is>
      </c>
      <c r="K295" s="6"/>
      <c r="L295" s="5" t="inlineStr">
        <is>
          <t>否</t>
        </is>
      </c>
      <c r="M295" s="6"/>
    </row>
    <row r="296" ht="27" customHeight="1">
      <c r="A296" s="2" t="inlineStr">
        <is>
          <t>千问</t>
        </is>
      </c>
      <c r="B296" s="2" t="inlineStr">
        <is>
          <t>Qwen3.7-Max</t>
        </is>
      </c>
      <c r="C296" s="3" t="n">
        <v>46163.5</v>
      </c>
      <c r="D296" s="4" t="n">
        <v>1.76470588235294</v>
      </c>
      <c r="E296" s="4" t="n">
        <v>0.352941176470588</v>
      </c>
      <c r="F296" s="4" t="n">
        <v>5.29411764705882</v>
      </c>
      <c r="G296" s="4">
        <f>IF(COUNT(D296:F296)&lt;3,"",E296*0.7+D296*0.2+F296*0.1)</f>
        <v>1.12941176470588</v>
      </c>
      <c r="H296" s="5" t="inlineStr">
        <is>
          <t>否</t>
        </is>
      </c>
      <c r="I296" s="6"/>
      <c r="J296" s="5" t="inlineStr">
        <is>
          <t>否</t>
        </is>
      </c>
      <c r="K296" s="6"/>
      <c r="L296" s="5" t="inlineStr">
        <is>
          <t>否</t>
        </is>
      </c>
      <c r="M296" s="6"/>
    </row>
    <row r="297" ht="27" customHeight="1">
      <c r="A297" s="2" t="inlineStr">
        <is>
          <t>千问</t>
        </is>
      </c>
      <c r="B297" s="2" t="inlineStr">
        <is>
          <t>Qwen3.5-Plus-2026-04-20</t>
        </is>
      </c>
      <c r="C297" s="3" t="n">
        <v>46139.5</v>
      </c>
      <c r="D297" s="4" t="n">
        <v>0.117647058823529</v>
      </c>
      <c r="E297" s="12" t="n">
        <v>0.0230882352941176</v>
      </c>
      <c r="F297" s="4" t="n">
        <v>0.705882352941177</v>
      </c>
      <c r="G297" s="4">
        <f>IF(COUNT(D297:F297)&lt;3,"",E297*0.7+D297*0.2+F297*0.1)</f>
        <v>0.110279411764706</v>
      </c>
      <c r="H297" s="5" t="inlineStr">
        <is>
          <t>否</t>
        </is>
      </c>
      <c r="I297" s="6"/>
      <c r="J297" s="5" t="inlineStr">
        <is>
          <t>否</t>
        </is>
      </c>
      <c r="K297" s="6"/>
      <c r="L297" s="5" t="inlineStr">
        <is>
          <t>否</t>
        </is>
      </c>
      <c r="M297" s="6"/>
    </row>
    <row r="298" ht="27" customHeight="1">
      <c r="A298" s="2" t="inlineStr">
        <is>
          <t>千问</t>
        </is>
      </c>
      <c r="B298" s="2" t="inlineStr">
        <is>
          <t>Qwen3.6-27B</t>
        </is>
      </c>
      <c r="C298" s="3" t="n">
        <v>46139.5</v>
      </c>
      <c r="D298" s="4" t="n">
        <v>0.441176470588235</v>
      </c>
      <c r="E298" s="12" t="n">
        <v>0.0865808823529412</v>
      </c>
      <c r="F298" s="4" t="n">
        <v>2.64705882352941</v>
      </c>
      <c r="G298" s="4">
        <f>IF(COUNT(D298:F298)&lt;3,"",E298*0.7+D298*0.2+F298*0.1)</f>
        <v>0.413547794117647</v>
      </c>
      <c r="H298" s="5" t="inlineStr">
        <is>
          <t>否</t>
        </is>
      </c>
      <c r="I298" s="6"/>
      <c r="J298" s="5" t="inlineStr">
        <is>
          <t>否</t>
        </is>
      </c>
      <c r="K298" s="6"/>
      <c r="L298" s="5" t="inlineStr">
        <is>
          <t>否</t>
        </is>
      </c>
      <c r="M298" s="6"/>
    </row>
    <row r="299" ht="27" customHeight="1">
      <c r="A299" s="2" t="inlineStr">
        <is>
          <t>千问</t>
        </is>
      </c>
      <c r="B299" s="2" t="inlineStr">
        <is>
          <t>Qwen3.6-35B-A3B</t>
        </is>
      </c>
      <c r="C299" s="3" t="n">
        <v>46139.5</v>
      </c>
      <c r="D299" s="4" t="n">
        <v>0.264705882352941</v>
      </c>
      <c r="E299" s="12" t="n">
        <v>0.0519485294117647</v>
      </c>
      <c r="F299" s="4" t="n">
        <v>1.58823529411765</v>
      </c>
      <c r="G299" s="4">
        <f>IF(COUNT(D299:F299)&lt;3,"",E299*0.7+D299*0.2+F299*0.1)</f>
        <v>0.248128676470588</v>
      </c>
      <c r="H299" s="5" t="inlineStr">
        <is>
          <t>否</t>
        </is>
      </c>
      <c r="I299" s="6"/>
      <c r="J299" s="5" t="inlineStr">
        <is>
          <t>否</t>
        </is>
      </c>
      <c r="K299" s="6"/>
      <c r="L299" s="5" t="inlineStr">
        <is>
          <t>否</t>
        </is>
      </c>
      <c r="M299" s="6"/>
    </row>
    <row r="300" ht="27" customHeight="1">
      <c r="A300" s="2" t="inlineStr">
        <is>
          <t>千问</t>
        </is>
      </c>
      <c r="B300" s="2" t="inlineStr">
        <is>
          <t>Qwen3.6-Flash</t>
        </is>
      </c>
      <c r="C300" s="3" t="n">
        <v>46139.5</v>
      </c>
      <c r="D300" s="4" t="n">
        <v>0.176470588235294</v>
      </c>
      <c r="E300" s="12" t="n">
        <v>0.0346323529411765</v>
      </c>
      <c r="F300" s="4" t="n">
        <v>1.05882352941176</v>
      </c>
      <c r="G300" s="4">
        <f>IF(COUNT(D300:F300)&lt;3,"",E300*0.7+D300*0.2+F300*0.1)</f>
        <v>0.165419117647059</v>
      </c>
      <c r="H300" s="5" t="inlineStr">
        <is>
          <t>否</t>
        </is>
      </c>
      <c r="I300" s="6"/>
      <c r="J300" s="5" t="inlineStr">
        <is>
          <t>否</t>
        </is>
      </c>
      <c r="K300" s="6"/>
      <c r="L300" s="5" t="inlineStr">
        <is>
          <t>否</t>
        </is>
      </c>
      <c r="M300" s="6"/>
    </row>
    <row r="301" ht="27" customHeight="1">
      <c r="A301" s="2" t="inlineStr">
        <is>
          <t>千问</t>
        </is>
      </c>
      <c r="B301" s="2" t="inlineStr">
        <is>
          <t>Qwen3.6-Max-Preview</t>
        </is>
      </c>
      <c r="C301" s="3" t="n">
        <v>46139.5</v>
      </c>
      <c r="D301" s="4" t="n">
        <v>1.32352941176471</v>
      </c>
      <c r="E301" s="4" t="n">
        <v>0.264705882352941</v>
      </c>
      <c r="F301" s="4" t="n">
        <v>7.94117647058824</v>
      </c>
      <c r="G301" s="4">
        <f>IF(COUNT(D301:F301)&lt;3,"",E301*0.7+D301*0.2+F301*0.1)</f>
        <v>1.24411764705882</v>
      </c>
      <c r="H301" s="5" t="inlineStr">
        <is>
          <t>否</t>
        </is>
      </c>
      <c r="I301" s="6"/>
      <c r="J301" s="5" t="inlineStr">
        <is>
          <t>否</t>
        </is>
      </c>
      <c r="K301" s="6"/>
      <c r="L301" s="5" t="inlineStr">
        <is>
          <t>否</t>
        </is>
      </c>
      <c r="M301" s="6"/>
    </row>
    <row r="302" ht="27" customHeight="1">
      <c r="A302" s="2" t="inlineStr">
        <is>
          <t>千问</t>
        </is>
      </c>
      <c r="B302" s="2" t="inlineStr">
        <is>
          <t>Qwen3.6-Plus</t>
        </is>
      </c>
      <c r="C302" s="3" t="n">
        <v>46114.5</v>
      </c>
      <c r="D302" s="4" t="n">
        <v>0.294117647058824</v>
      </c>
      <c r="E302" s="12" t="n">
        <v>0.0577205882352941</v>
      </c>
      <c r="F302" s="4" t="n">
        <v>1.76470588235294</v>
      </c>
      <c r="G302" s="4">
        <f>IF(COUNT(D302:F302)&lt;3,"",E302*0.7+D302*0.2+F302*0.1)</f>
        <v>0.275698529411765</v>
      </c>
      <c r="H302" s="5" t="inlineStr">
        <is>
          <t>否</t>
        </is>
      </c>
      <c r="I302" s="6"/>
      <c r="J302" s="5" t="inlineStr">
        <is>
          <t>否</t>
        </is>
      </c>
      <c r="K302" s="6"/>
      <c r="L302" s="5" t="inlineStr">
        <is>
          <t>否</t>
        </is>
      </c>
      <c r="M302" s="6"/>
    </row>
    <row r="303" ht="27" customHeight="1">
      <c r="A303" s="2" t="inlineStr">
        <is>
          <t>千问</t>
        </is>
      </c>
      <c r="B303" s="2" t="inlineStr">
        <is>
          <t>Qwen3.5-9B</t>
        </is>
      </c>
      <c r="C303" s="3" t="n">
        <v>46091.5</v>
      </c>
      <c r="D303" s="4"/>
      <c r="E303" s="4"/>
      <c r="F303" s="4"/>
      <c r="G303" s="4">
        <f>IF(COUNT(D303:F303)&lt;3,"",E303*0.7+D303*0.2+F303*0.1)</f>
        <v/>
      </c>
      <c r="H303" s="5" t="inlineStr">
        <is>
          <t>否</t>
        </is>
      </c>
      <c r="I303" s="6"/>
      <c r="J303" s="5" t="inlineStr">
        <is>
          <t>否</t>
        </is>
      </c>
      <c r="K303" s="6"/>
      <c r="L303" s="5" t="inlineStr">
        <is>
          <t>否</t>
        </is>
      </c>
      <c r="M303" s="6"/>
    </row>
    <row r="304" ht="27" customHeight="1">
      <c r="A304" s="2" t="inlineStr">
        <is>
          <t>千问</t>
        </is>
      </c>
      <c r="B304" s="2" t="inlineStr">
        <is>
          <t>Qwen3.5-122B-A10B</t>
        </is>
      </c>
      <c r="C304" s="3" t="n">
        <v>46078.5</v>
      </c>
      <c r="D304" s="4" t="n">
        <v>0.117647058823529</v>
      </c>
      <c r="E304" s="12" t="n">
        <v>0.0230882352941176</v>
      </c>
      <c r="F304" s="4" t="n">
        <v>0.941176470588235</v>
      </c>
      <c r="G304" s="4">
        <f>IF(COUNT(D304:F304)&lt;3,"",E304*0.7+D304*0.2+F304*0.1)</f>
        <v>0.133808823529412</v>
      </c>
      <c r="H304" s="5" t="inlineStr">
        <is>
          <t>否</t>
        </is>
      </c>
      <c r="I304" s="6"/>
      <c r="J304" s="5" t="inlineStr">
        <is>
          <t>否</t>
        </is>
      </c>
      <c r="K304" s="6"/>
      <c r="L304" s="5" t="inlineStr">
        <is>
          <t>否</t>
        </is>
      </c>
      <c r="M304" s="6"/>
    </row>
    <row r="305" ht="27" customHeight="1">
      <c r="A305" s="2" t="inlineStr">
        <is>
          <t>千问</t>
        </is>
      </c>
      <c r="B305" s="2" t="inlineStr">
        <is>
          <t>Qwen3.5-27B</t>
        </is>
      </c>
      <c r="C305" s="3" t="n">
        <v>46078.5</v>
      </c>
      <c r="D305" s="4" t="n">
        <v>0.0882352941176471</v>
      </c>
      <c r="E305" s="12" t="n">
        <v>0.0173161764705882</v>
      </c>
      <c r="F305" s="4" t="n">
        <v>0.705882352941177</v>
      </c>
      <c r="G305" s="4">
        <f>IF(COUNT(D305:F305)&lt;3,"",E305*0.7+D305*0.2+F305*0.1)</f>
        <v>0.100356617647059</v>
      </c>
      <c r="H305" s="5" t="inlineStr">
        <is>
          <t>否</t>
        </is>
      </c>
      <c r="I305" s="6"/>
      <c r="J305" s="5" t="inlineStr">
        <is>
          <t>否</t>
        </is>
      </c>
      <c r="K305" s="6"/>
      <c r="L305" s="5" t="inlineStr">
        <is>
          <t>否</t>
        </is>
      </c>
      <c r="M305" s="6"/>
    </row>
    <row r="306" ht="27" customHeight="1">
      <c r="A306" s="2" t="inlineStr">
        <is>
          <t>千问</t>
        </is>
      </c>
      <c r="B306" s="2" t="inlineStr">
        <is>
          <t>Qwen3.5-35B-A3B</t>
        </is>
      </c>
      <c r="C306" s="3" t="n">
        <v>46078.5</v>
      </c>
      <c r="D306" s="4" t="n">
        <v>0.0588235294117647</v>
      </c>
      <c r="E306" s="12" t="n">
        <v>0.0115441176470588</v>
      </c>
      <c r="F306" s="4" t="n">
        <v>0.470588235294118</v>
      </c>
      <c r="G306" s="4">
        <f>IF(COUNT(D306:F306)&lt;3,"",E306*0.7+D306*0.2+F306*0.1)</f>
        <v>0.0669044117647059</v>
      </c>
      <c r="H306" s="5" t="inlineStr">
        <is>
          <t>否</t>
        </is>
      </c>
      <c r="I306" s="6"/>
      <c r="J306" s="5" t="inlineStr">
        <is>
          <t>否</t>
        </is>
      </c>
      <c r="K306" s="6"/>
      <c r="L306" s="5" t="inlineStr">
        <is>
          <t>否</t>
        </is>
      </c>
      <c r="M306" s="6"/>
    </row>
    <row r="307" ht="27" customHeight="1">
      <c r="A307" s="2" t="inlineStr">
        <is>
          <t>千问</t>
        </is>
      </c>
      <c r="B307" s="2" t="inlineStr">
        <is>
          <t>Qwen3.5-Flash</t>
        </is>
      </c>
      <c r="C307" s="3" t="n">
        <v>46078.5</v>
      </c>
      <c r="D307" s="4" t="n">
        <v>0.0294117647058824</v>
      </c>
      <c r="E307" s="12" t="n">
        <v>0.00577205882352941</v>
      </c>
      <c r="F307" s="4" t="n">
        <v>0.294117647058824</v>
      </c>
      <c r="G307" s="4">
        <f>IF(COUNT(D307:F307)&lt;3,"",E307*0.7+D307*0.2+F307*0.1)</f>
        <v>0.0393345588235294</v>
      </c>
      <c r="H307" s="5" t="inlineStr">
        <is>
          <t>否</t>
        </is>
      </c>
      <c r="I307" s="6"/>
      <c r="J307" s="5" t="inlineStr">
        <is>
          <t>否</t>
        </is>
      </c>
      <c r="K307" s="6"/>
      <c r="L307" s="5" t="inlineStr">
        <is>
          <t>否</t>
        </is>
      </c>
      <c r="M307" s="6"/>
    </row>
    <row r="308" ht="27" customHeight="1">
      <c r="A308" s="2" t="inlineStr">
        <is>
          <t>千问</t>
        </is>
      </c>
      <c r="B308" s="2" t="inlineStr">
        <is>
          <t>Qwen3.5-397B-A17B</t>
        </is>
      </c>
      <c r="C308" s="3" t="n">
        <v>46069.5</v>
      </c>
      <c r="D308" s="4" t="n">
        <v>0.176470588235294</v>
      </c>
      <c r="E308" s="12" t="n">
        <v>0.0346323529411765</v>
      </c>
      <c r="F308" s="4" t="n">
        <v>1.05882352941176</v>
      </c>
      <c r="G308" s="4">
        <f>IF(COUNT(D308:F308)&lt;3,"",E308*0.7+D308*0.2+F308*0.1)</f>
        <v>0.165419117647059</v>
      </c>
      <c r="H308" s="5" t="inlineStr">
        <is>
          <t>否</t>
        </is>
      </c>
      <c r="I308" s="6"/>
      <c r="J308" s="5" t="inlineStr">
        <is>
          <t>否</t>
        </is>
      </c>
      <c r="K308" s="6"/>
      <c r="L308" s="5" t="inlineStr">
        <is>
          <t>否</t>
        </is>
      </c>
      <c r="M308" s="6"/>
    </row>
    <row r="309" ht="27" customHeight="1">
      <c r="A309" s="2" t="inlineStr">
        <is>
          <t>千问</t>
        </is>
      </c>
      <c r="B309" s="2" t="inlineStr">
        <is>
          <t>Qwen3.5-Plus-2026-02-15</t>
        </is>
      </c>
      <c r="C309" s="3" t="n">
        <v>46069.5</v>
      </c>
      <c r="D309" s="4" t="n">
        <v>0.117647058823529</v>
      </c>
      <c r="E309" s="12" t="n">
        <v>0.0230882352941176</v>
      </c>
      <c r="F309" s="4" t="n">
        <v>0.705882352941177</v>
      </c>
      <c r="G309" s="4">
        <f>IF(COUNT(D309:F309)&lt;3,"",E309*0.7+D309*0.2+F309*0.1)</f>
        <v>0.110279411764706</v>
      </c>
      <c r="H309" s="5" t="inlineStr">
        <is>
          <t>否</t>
        </is>
      </c>
      <c r="I309" s="6"/>
      <c r="J309" s="5" t="inlineStr">
        <is>
          <t>否</t>
        </is>
      </c>
      <c r="K309" s="6"/>
      <c r="L309" s="5" t="inlineStr">
        <is>
          <t>否</t>
        </is>
      </c>
      <c r="M309" s="6"/>
    </row>
    <row r="310" ht="27" customHeight="1">
      <c r="A310" s="2" t="inlineStr">
        <is>
          <t>千问</t>
        </is>
      </c>
      <c r="B310" s="2" t="inlineStr">
        <is>
          <t>Qwen3 Max Thinking</t>
        </is>
      </c>
      <c r="C310" s="3" t="n">
        <v>46062.5</v>
      </c>
      <c r="D310" s="4"/>
      <c r="E310" s="4"/>
      <c r="F310" s="4"/>
      <c r="G310" s="4">
        <f>IF(COUNT(D310:F310)&lt;3,"",E310*0.7+D310*0.2+F310*0.1)</f>
        <v/>
      </c>
      <c r="H310" s="5" t="inlineStr">
        <is>
          <t>否</t>
        </is>
      </c>
      <c r="I310" s="6"/>
      <c r="J310" s="5" t="inlineStr">
        <is>
          <t>否</t>
        </is>
      </c>
      <c r="K310" s="6"/>
      <c r="L310" s="5" t="inlineStr">
        <is>
          <t>否</t>
        </is>
      </c>
      <c r="M310" s="6"/>
    </row>
    <row r="311" ht="27" customHeight="1">
      <c r="A311" s="2" t="inlineStr">
        <is>
          <t>千问</t>
        </is>
      </c>
      <c r="B311" s="2" t="inlineStr">
        <is>
          <t>Qwen3-Coder-Next</t>
        </is>
      </c>
      <c r="C311" s="3" t="n">
        <v>46057.5</v>
      </c>
      <c r="D311" s="4" t="n">
        <v>0.147058823529412</v>
      </c>
      <c r="E311" s="12" t="n">
        <v>0.0288602941176471</v>
      </c>
      <c r="F311" s="4" t="n">
        <v>0.588235294117647</v>
      </c>
      <c r="G311" s="4">
        <f>IF(COUNT(D311:F311)&lt;3,"",E311*0.7+D311*0.2+F311*0.1)</f>
        <v>0.1084375</v>
      </c>
      <c r="H311" s="5" t="inlineStr">
        <is>
          <t>否</t>
        </is>
      </c>
      <c r="I311" s="6"/>
      <c r="J311" s="5" t="inlineStr">
        <is>
          <t>否</t>
        </is>
      </c>
      <c r="K311" s="6"/>
      <c r="L311" s="5" t="inlineStr">
        <is>
          <t>否</t>
        </is>
      </c>
      <c r="M311" s="6"/>
    </row>
    <row r="312" ht="27" customHeight="1">
      <c r="A312" s="2" t="inlineStr">
        <is>
          <t>千问</t>
        </is>
      </c>
      <c r="B312" s="2" t="inlineStr">
        <is>
          <t>Qwen3 VL 32B Instruct</t>
        </is>
      </c>
      <c r="C312" s="3" t="n">
        <v>45953.5</v>
      </c>
      <c r="D312" s="4"/>
      <c r="E312" s="4"/>
      <c r="F312" s="4"/>
      <c r="G312" s="4">
        <f>IF(COUNT(D312:F312)&lt;3,"",E312*0.7+D312*0.2+F312*0.1)</f>
        <v/>
      </c>
      <c r="H312" s="5" t="inlineStr">
        <is>
          <t>否</t>
        </is>
      </c>
      <c r="I312" s="6"/>
      <c r="J312" s="5" t="inlineStr">
        <is>
          <t>否</t>
        </is>
      </c>
      <c r="K312" s="6"/>
      <c r="L312" s="5" t="inlineStr">
        <is>
          <t>否</t>
        </is>
      </c>
      <c r="M312" s="6"/>
    </row>
    <row r="313" ht="27" customHeight="1">
      <c r="A313" s="2" t="inlineStr">
        <is>
          <t>千问</t>
        </is>
      </c>
      <c r="B313" s="2" t="inlineStr">
        <is>
          <t>Qwen3 VL 8B Instruct</t>
        </is>
      </c>
      <c r="C313" s="3" t="n">
        <v>45944.5</v>
      </c>
      <c r="D313" s="4"/>
      <c r="E313" s="4"/>
      <c r="F313" s="4"/>
      <c r="G313" s="4">
        <f>IF(COUNT(D313:F313)&lt;3,"",E313*0.7+D313*0.2+F313*0.1)</f>
        <v/>
      </c>
      <c r="H313" s="5" t="inlineStr">
        <is>
          <t>否</t>
        </is>
      </c>
      <c r="I313" s="6"/>
      <c r="J313" s="5" t="inlineStr">
        <is>
          <t>否</t>
        </is>
      </c>
      <c r="K313" s="6"/>
      <c r="L313" s="5" t="inlineStr">
        <is>
          <t>否</t>
        </is>
      </c>
      <c r="M313" s="6"/>
    </row>
    <row r="314" ht="27" customHeight="1">
      <c r="A314" s="2" t="inlineStr">
        <is>
          <t>千问</t>
        </is>
      </c>
      <c r="B314" s="2" t="inlineStr">
        <is>
          <t>Qwen3 VL 8B Thinking</t>
        </is>
      </c>
      <c r="C314" s="3" t="n">
        <v>45944.5</v>
      </c>
      <c r="D314" s="4"/>
      <c r="E314" s="4"/>
      <c r="F314" s="4"/>
      <c r="G314" s="4">
        <f>IF(COUNT(D314:F314)&lt;3,"",E314*0.7+D314*0.2+F314*0.1)</f>
        <v/>
      </c>
      <c r="H314" s="5" t="inlineStr">
        <is>
          <t>否</t>
        </is>
      </c>
      <c r="I314" s="6"/>
      <c r="J314" s="5" t="inlineStr">
        <is>
          <t>否</t>
        </is>
      </c>
      <c r="K314" s="6"/>
      <c r="L314" s="5" t="inlineStr">
        <is>
          <t>否</t>
        </is>
      </c>
      <c r="M314" s="6"/>
    </row>
    <row r="315" ht="27" customHeight="1">
      <c r="A315" s="2" t="inlineStr">
        <is>
          <t>千问</t>
        </is>
      </c>
      <c r="B315" s="2" t="inlineStr">
        <is>
          <t>Qwen3 VL 30B A3B Instruct</t>
        </is>
      </c>
      <c r="C315" s="3" t="n">
        <v>45936.5</v>
      </c>
      <c r="D315" s="4"/>
      <c r="E315" s="4"/>
      <c r="F315" s="4"/>
      <c r="G315" s="4">
        <f>IF(COUNT(D315:F315)&lt;3,"",E315*0.7+D315*0.2+F315*0.1)</f>
        <v/>
      </c>
      <c r="H315" s="5" t="inlineStr">
        <is>
          <t>否</t>
        </is>
      </c>
      <c r="I315" s="6"/>
      <c r="J315" s="5" t="inlineStr">
        <is>
          <t>否</t>
        </is>
      </c>
      <c r="K315" s="6"/>
      <c r="L315" s="5" t="inlineStr">
        <is>
          <t>否</t>
        </is>
      </c>
      <c r="M315" s="6"/>
    </row>
    <row r="316" ht="27" customHeight="1">
      <c r="A316" s="2" t="inlineStr">
        <is>
          <t>千问</t>
        </is>
      </c>
      <c r="B316" s="2" t="inlineStr">
        <is>
          <t>Qwen3 VL 30B A3B Thinking</t>
        </is>
      </c>
      <c r="C316" s="3" t="n">
        <v>45936.5</v>
      </c>
      <c r="D316" s="4"/>
      <c r="E316" s="4"/>
      <c r="F316" s="4"/>
      <c r="G316" s="4">
        <f>IF(COUNT(D316:F316)&lt;3,"",E316*0.7+D316*0.2+F316*0.1)</f>
        <v/>
      </c>
      <c r="H316" s="5" t="inlineStr">
        <is>
          <t>否</t>
        </is>
      </c>
      <c r="I316" s="6"/>
      <c r="J316" s="5" t="inlineStr">
        <is>
          <t>否</t>
        </is>
      </c>
      <c r="K316" s="6"/>
      <c r="L316" s="5" t="inlineStr">
        <is>
          <t>否</t>
        </is>
      </c>
      <c r="M316" s="6"/>
    </row>
    <row r="317" ht="27" customHeight="1">
      <c r="A317" s="2" t="inlineStr">
        <is>
          <t>千问</t>
        </is>
      </c>
      <c r="B317" s="2" t="inlineStr">
        <is>
          <t>Qwen3 VL 235B A22B Instruct</t>
        </is>
      </c>
      <c r="C317" s="3" t="n">
        <v>45923.5</v>
      </c>
      <c r="D317" s="4"/>
      <c r="E317" s="4"/>
      <c r="F317" s="4"/>
      <c r="G317" s="4">
        <f>IF(COUNT(D317:F317)&lt;3,"",E317*0.7+D317*0.2+F317*0.1)</f>
        <v/>
      </c>
      <c r="H317" s="5" t="inlineStr">
        <is>
          <t>否</t>
        </is>
      </c>
      <c r="I317" s="6"/>
      <c r="J317" s="5" t="inlineStr">
        <is>
          <t>否</t>
        </is>
      </c>
      <c r="K317" s="6"/>
      <c r="L317" s="5" t="inlineStr">
        <is>
          <t>否</t>
        </is>
      </c>
      <c r="M317" s="6"/>
    </row>
    <row r="318" ht="27" customHeight="1">
      <c r="A318" s="2" t="inlineStr">
        <is>
          <t>千问</t>
        </is>
      </c>
      <c r="B318" s="2" t="inlineStr">
        <is>
          <t>Qwen3 VL 235B A22B Thinking</t>
        </is>
      </c>
      <c r="C318" s="3" t="n">
        <v>45923.5</v>
      </c>
      <c r="D318" s="4"/>
      <c r="E318" s="4"/>
      <c r="F318" s="4"/>
      <c r="G318" s="4">
        <f>IF(COUNT(D318:F318)&lt;3,"",E318*0.7+D318*0.2+F318*0.1)</f>
        <v/>
      </c>
      <c r="H318" s="5" t="inlineStr">
        <is>
          <t>否</t>
        </is>
      </c>
      <c r="I318" s="6"/>
      <c r="J318" s="5" t="inlineStr">
        <is>
          <t>否</t>
        </is>
      </c>
      <c r="K318" s="6"/>
      <c r="L318" s="5" t="inlineStr">
        <is>
          <t>否</t>
        </is>
      </c>
      <c r="M318" s="6"/>
    </row>
    <row r="319" ht="27" customHeight="1">
      <c r="A319" s="2" t="inlineStr">
        <is>
          <t>千问</t>
        </is>
      </c>
      <c r="B319" s="2" t="inlineStr">
        <is>
          <t>Qwen3-Coder-Plus</t>
        </is>
      </c>
      <c r="C319" s="3" t="n">
        <v>45923.5</v>
      </c>
      <c r="D319" s="4" t="n">
        <v>0.588235294117647</v>
      </c>
      <c r="E319" s="4" t="n">
        <v>0.117647058823529</v>
      </c>
      <c r="F319" s="4" t="n">
        <v>2.35294117647059</v>
      </c>
      <c r="G319" s="4">
        <f>IF(COUNT(D319:F319)&lt;3,"",E319*0.7+D319*0.2+F319*0.1)</f>
        <v>0.435294117647059</v>
      </c>
      <c r="H319" s="5" t="inlineStr">
        <is>
          <t>否</t>
        </is>
      </c>
      <c r="I319" s="6"/>
      <c r="J319" s="5" t="inlineStr">
        <is>
          <t>否</t>
        </is>
      </c>
      <c r="K319" s="6"/>
      <c r="L319" s="5" t="inlineStr">
        <is>
          <t>否</t>
        </is>
      </c>
      <c r="M319" s="6"/>
    </row>
    <row r="320" ht="27" customHeight="1">
      <c r="A320" s="2" t="inlineStr">
        <is>
          <t>千问</t>
        </is>
      </c>
      <c r="B320" s="2" t="inlineStr">
        <is>
          <t>Qwen3-Max</t>
        </is>
      </c>
      <c r="C320" s="3" t="n">
        <v>45923.5</v>
      </c>
      <c r="D320" s="4" t="n">
        <v>0.367647058823529</v>
      </c>
      <c r="E320" s="4" t="n">
        <v>0.0735294117647059</v>
      </c>
      <c r="F320" s="4" t="n">
        <v>1.47058823529412</v>
      </c>
      <c r="G320" s="4">
        <f>IF(COUNT(D320:F320)&lt;3,"",E320*0.7+D320*0.2+F320*0.1)</f>
        <v>0.272058823529412</v>
      </c>
      <c r="H320" s="5" t="inlineStr">
        <is>
          <t>否</t>
        </is>
      </c>
      <c r="I320" s="6"/>
      <c r="J320" s="5" t="inlineStr">
        <is>
          <t>否</t>
        </is>
      </c>
      <c r="K320" s="6"/>
      <c r="L320" s="5" t="inlineStr">
        <is>
          <t>否</t>
        </is>
      </c>
      <c r="M320" s="6"/>
    </row>
    <row r="321" ht="27" customHeight="1">
      <c r="A321" s="2" t="inlineStr">
        <is>
          <t>千问</t>
        </is>
      </c>
      <c r="B321" s="2" t="inlineStr">
        <is>
          <t>Qwen3-Coder-Flash</t>
        </is>
      </c>
      <c r="C321" s="3" t="n">
        <v>45917.5</v>
      </c>
      <c r="D321" s="4" t="n">
        <v>0.147058823529412</v>
      </c>
      <c r="E321" s="4" t="n">
        <v>0.0294117647058824</v>
      </c>
      <c r="F321" s="4" t="n">
        <v>0.588235294117647</v>
      </c>
      <c r="G321" s="4">
        <f>IF(COUNT(D321:F321)&lt;3,"",E321*0.7+D321*0.2+F321*0.1)</f>
        <v>0.108823529411765</v>
      </c>
      <c r="H321" s="5" t="inlineStr">
        <is>
          <t>否</t>
        </is>
      </c>
      <c r="I321" s="6"/>
      <c r="J321" s="5" t="inlineStr">
        <is>
          <t>否</t>
        </is>
      </c>
      <c r="K321" s="6"/>
      <c r="L321" s="5" t="inlineStr">
        <is>
          <t>否</t>
        </is>
      </c>
      <c r="M321" s="6"/>
    </row>
    <row r="322" ht="27" customHeight="1">
      <c r="A322" s="2" t="inlineStr">
        <is>
          <t>千问</t>
        </is>
      </c>
      <c r="B322" s="2" t="inlineStr">
        <is>
          <t>Qwen3 Next 80B A3B Thinking</t>
        </is>
      </c>
      <c r="C322" s="3" t="n">
        <v>45911.5</v>
      </c>
      <c r="D322" s="4"/>
      <c r="E322" s="4"/>
      <c r="F322" s="4"/>
      <c r="G322" s="4">
        <f>IF(COUNT(D322:F322)&lt;3,"",E322*0.7+D322*0.2+F322*0.1)</f>
        <v/>
      </c>
      <c r="H322" s="5" t="inlineStr">
        <is>
          <t>否</t>
        </is>
      </c>
      <c r="I322" s="6"/>
      <c r="J322" s="5" t="inlineStr">
        <is>
          <t>否</t>
        </is>
      </c>
      <c r="K322" s="6"/>
      <c r="L322" s="5" t="inlineStr">
        <is>
          <t>否</t>
        </is>
      </c>
      <c r="M322" s="6"/>
    </row>
    <row r="323" ht="27" customHeight="1">
      <c r="A323" s="2" t="inlineStr">
        <is>
          <t>千问</t>
        </is>
      </c>
      <c r="B323" s="2" t="inlineStr">
        <is>
          <t>Qwen3-Next-80B-A3B-Instruct</t>
        </is>
      </c>
      <c r="C323" s="3" t="n">
        <v>45911.5</v>
      </c>
      <c r="D323" s="4" t="n">
        <v>0.147058823529412</v>
      </c>
      <c r="E323" s="12" t="n">
        <v>0.0288602941176471</v>
      </c>
      <c r="F323" s="4" t="n">
        <v>0.588235294117647</v>
      </c>
      <c r="G323" s="4">
        <f>IF(COUNT(D323:F323)&lt;3,"",E323*0.7+D323*0.2+F323*0.1)</f>
        <v>0.1084375</v>
      </c>
      <c r="H323" s="5" t="inlineStr">
        <is>
          <t>否</t>
        </is>
      </c>
      <c r="I323" s="6"/>
      <c r="J323" s="5" t="inlineStr">
        <is>
          <t>否</t>
        </is>
      </c>
      <c r="K323" s="6"/>
      <c r="L323" s="5" t="inlineStr">
        <is>
          <t>否</t>
        </is>
      </c>
      <c r="M323" s="6"/>
    </row>
    <row r="324" ht="27" customHeight="1">
      <c r="A324" s="2" t="inlineStr">
        <is>
          <t>千问</t>
        </is>
      </c>
      <c r="B324" s="2" t="inlineStr">
        <is>
          <t>Qwen-Plus-2025-07-28</t>
        </is>
      </c>
      <c r="C324" s="3" t="n">
        <v>45908.5</v>
      </c>
      <c r="D324" s="4" t="n">
        <v>0.117647058823529</v>
      </c>
      <c r="E324" s="12" t="n">
        <v>0.0230882352941176</v>
      </c>
      <c r="F324" s="4" t="n">
        <v>0.294117647058824</v>
      </c>
      <c r="G324" s="4">
        <f>IF(COUNT(D324:F324)&lt;3,"",E324*0.7+D324*0.2+F324*0.1)</f>
        <v>0.0691029411764706</v>
      </c>
      <c r="H324" s="5" t="inlineStr">
        <is>
          <t>否</t>
        </is>
      </c>
      <c r="I324" s="6"/>
      <c r="J324" s="5" t="inlineStr">
        <is>
          <t>否</t>
        </is>
      </c>
      <c r="K324" s="6"/>
      <c r="L324" s="5" t="inlineStr">
        <is>
          <t>否</t>
        </is>
      </c>
      <c r="M324" s="6"/>
    </row>
    <row r="325" ht="27" customHeight="1">
      <c r="A325" s="2" t="inlineStr">
        <is>
          <t>千问</t>
        </is>
      </c>
      <c r="B325" s="2" t="inlineStr">
        <is>
          <t>Qwen3 30B A3B Thinking 2507</t>
        </is>
      </c>
      <c r="C325" s="3" t="n">
        <v>45897.5</v>
      </c>
      <c r="D325" s="4"/>
      <c r="E325" s="4"/>
      <c r="F325" s="4"/>
      <c r="G325" s="4">
        <f>IF(COUNT(D325:F325)&lt;3,"",E325*0.7+D325*0.2+F325*0.1)</f>
        <v/>
      </c>
      <c r="H325" s="5" t="inlineStr">
        <is>
          <t>否</t>
        </is>
      </c>
      <c r="I325" s="6"/>
      <c r="J325" s="5" t="inlineStr">
        <is>
          <t>否</t>
        </is>
      </c>
      <c r="K325" s="6"/>
      <c r="L325" s="5" t="inlineStr">
        <is>
          <t>否</t>
        </is>
      </c>
      <c r="M325" s="6"/>
    </row>
    <row r="326" ht="27" customHeight="1">
      <c r="A326" s="2" t="inlineStr">
        <is>
          <t>千问</t>
        </is>
      </c>
      <c r="B326" s="2" t="inlineStr">
        <is>
          <t>Qwen3-Coder-30B-A3B-Instruct</t>
        </is>
      </c>
      <c r="C326" s="3" t="n">
        <v>45869.5</v>
      </c>
      <c r="D326" s="4" t="n">
        <v>0.220588235294118</v>
      </c>
      <c r="E326" s="12" t="n">
        <v>0.0432904411764706</v>
      </c>
      <c r="F326" s="4" t="n">
        <v>0.882352941176471</v>
      </c>
      <c r="G326" s="4">
        <f>IF(COUNT(D326:F326)&lt;3,"",E326*0.7+D326*0.2+F326*0.1)</f>
        <v>0.16265625</v>
      </c>
      <c r="H326" s="5" t="inlineStr">
        <is>
          <t>否</t>
        </is>
      </c>
      <c r="I326" s="6"/>
      <c r="J326" s="5" t="inlineStr">
        <is>
          <t>否</t>
        </is>
      </c>
      <c r="K326" s="6"/>
      <c r="L326" s="5" t="inlineStr">
        <is>
          <t>否</t>
        </is>
      </c>
      <c r="M326" s="6"/>
    </row>
    <row r="327" ht="27" customHeight="1">
      <c r="A327" s="2" t="inlineStr">
        <is>
          <t>千问</t>
        </is>
      </c>
      <c r="B327" s="2" t="inlineStr">
        <is>
          <t>Qwen3-30B-A3B-Instruct-2507</t>
        </is>
      </c>
      <c r="C327" s="3" t="n">
        <v>45867.5</v>
      </c>
      <c r="D327" s="4" t="n">
        <v>0.110294117647059</v>
      </c>
      <c r="E327" s="12" t="n">
        <v>0.0216452205882353</v>
      </c>
      <c r="F327" s="4" t="n">
        <v>0.441176470588235</v>
      </c>
      <c r="G327" s="4">
        <f>IF(COUNT(D327:F327)&lt;3,"",E327*0.7+D327*0.2+F327*0.1)</f>
        <v>0.081328125</v>
      </c>
      <c r="H327" s="5" t="inlineStr">
        <is>
          <t>否</t>
        </is>
      </c>
      <c r="I327" s="6"/>
      <c r="J327" s="5" t="inlineStr">
        <is>
          <t>否</t>
        </is>
      </c>
      <c r="K327" s="6"/>
      <c r="L327" s="5" t="inlineStr">
        <is>
          <t>否</t>
        </is>
      </c>
      <c r="M327" s="6"/>
    </row>
    <row r="328" ht="27" customHeight="1">
      <c r="A328" s="2" t="inlineStr">
        <is>
          <t>千问</t>
        </is>
      </c>
      <c r="B328" s="2" t="inlineStr">
        <is>
          <t>Qwen3 235B A22B Thinking 2507</t>
        </is>
      </c>
      <c r="C328" s="3" t="n">
        <v>45863.5</v>
      </c>
      <c r="D328" s="4"/>
      <c r="E328" s="4"/>
      <c r="F328" s="4"/>
      <c r="G328" s="4">
        <f>IF(COUNT(D328:F328)&lt;3,"",E328*0.7+D328*0.2+F328*0.1)</f>
        <v/>
      </c>
      <c r="H328" s="5" t="inlineStr">
        <is>
          <t>否</t>
        </is>
      </c>
      <c r="I328" s="6"/>
      <c r="J328" s="5" t="inlineStr">
        <is>
          <t>否</t>
        </is>
      </c>
      <c r="K328" s="6"/>
      <c r="L328" s="5" t="inlineStr">
        <is>
          <t>否</t>
        </is>
      </c>
      <c r="M328" s="6"/>
    </row>
    <row r="329" ht="27" customHeight="1">
      <c r="A329" s="2" t="inlineStr">
        <is>
          <t>千问</t>
        </is>
      </c>
      <c r="B329" s="2" t="inlineStr">
        <is>
          <t>Qwen3 Coder 480B A35B</t>
        </is>
      </c>
      <c r="C329" s="3" t="n">
        <v>45861.5</v>
      </c>
      <c r="D329" s="4" t="n">
        <v>0.882352941176471</v>
      </c>
      <c r="E329" s="12" t="n">
        <v>0.173161764705882</v>
      </c>
      <c r="F329" s="4" t="n">
        <v>3.52941176470588</v>
      </c>
      <c r="G329" s="4">
        <f>IF(COUNT(D329:F329)&lt;3,"",E329*0.7+D329*0.2+F329*0.1)</f>
        <v>0.650625</v>
      </c>
      <c r="H329" s="5" t="inlineStr">
        <is>
          <t>否</t>
        </is>
      </c>
      <c r="I329" s="6"/>
      <c r="J329" s="5" t="inlineStr">
        <is>
          <t>否</t>
        </is>
      </c>
      <c r="K329" s="6"/>
      <c r="L329" s="5" t="inlineStr">
        <is>
          <t>否</t>
        </is>
      </c>
      <c r="M329" s="6"/>
    </row>
    <row r="330" ht="27" customHeight="1">
      <c r="A330" s="2" t="inlineStr">
        <is>
          <t>千问</t>
        </is>
      </c>
      <c r="B330" s="2" t="inlineStr">
        <is>
          <t>Qwen3 235B A22B 2507</t>
        </is>
      </c>
      <c r="C330" s="3" t="n">
        <v>45859.5</v>
      </c>
      <c r="D330" s="4"/>
      <c r="E330" s="4"/>
      <c r="F330" s="4"/>
      <c r="G330" s="4">
        <f>IF(COUNT(D330:F330)&lt;3,"",E330*0.7+D330*0.2+F330*0.1)</f>
        <v/>
      </c>
      <c r="H330" s="5" t="inlineStr">
        <is>
          <t>否</t>
        </is>
      </c>
      <c r="I330" s="6"/>
      <c r="J330" s="5" t="inlineStr">
        <is>
          <t>否</t>
        </is>
      </c>
      <c r="K330" s="6"/>
      <c r="L330" s="5" t="inlineStr">
        <is>
          <t>否</t>
        </is>
      </c>
      <c r="M330" s="6"/>
    </row>
    <row r="331" ht="27" customHeight="1">
      <c r="A331" s="2" t="inlineStr">
        <is>
          <t>千问</t>
        </is>
      </c>
      <c r="B331" s="2" t="inlineStr">
        <is>
          <t>Qwen3-235B-A22B-Instruct-2507</t>
        </is>
      </c>
      <c r="C331" s="3" t="n">
        <v>45859.5</v>
      </c>
      <c r="D331" s="4" t="n">
        <v>0.294117647058824</v>
      </c>
      <c r="E331" s="12" t="n">
        <v>0.0577205882352941</v>
      </c>
      <c r="F331" s="4" t="n">
        <v>1.17647058823529</v>
      </c>
      <c r="G331" s="4">
        <f>IF(COUNT(D331:F331)&lt;3,"",E331*0.7+D331*0.2+F331*0.1)</f>
        <v>0.216875</v>
      </c>
      <c r="H331" s="5" t="inlineStr">
        <is>
          <t>否</t>
        </is>
      </c>
      <c r="I331" s="6"/>
      <c r="J331" s="5" t="inlineStr">
        <is>
          <t>否</t>
        </is>
      </c>
      <c r="K331" s="6"/>
      <c r="L331" s="5" t="inlineStr">
        <is>
          <t>否</t>
        </is>
      </c>
      <c r="M331" s="6"/>
    </row>
    <row r="332" ht="27" customHeight="1">
      <c r="A332" s="2" t="inlineStr">
        <is>
          <t>千问</t>
        </is>
      </c>
      <c r="B332" s="2" t="inlineStr">
        <is>
          <t>Qwen3-14B</t>
        </is>
      </c>
      <c r="C332" s="3" t="n">
        <v>45775.5</v>
      </c>
      <c r="D332" s="4" t="n">
        <v>0.147058823529412</v>
      </c>
      <c r="E332" s="12" t="n">
        <v>0.0288602941176471</v>
      </c>
      <c r="F332" s="4" t="n">
        <v>0.588235294117647</v>
      </c>
      <c r="G332" s="4">
        <f>IF(COUNT(D332:F332)&lt;3,"",E332*0.7+D332*0.2+F332*0.1)</f>
        <v>0.1084375</v>
      </c>
      <c r="H332" s="5" t="inlineStr">
        <is>
          <t>否</t>
        </is>
      </c>
      <c r="I332" s="6"/>
      <c r="J332" s="5" t="inlineStr">
        <is>
          <t>否</t>
        </is>
      </c>
      <c r="K332" s="6"/>
      <c r="L332" s="5" t="inlineStr">
        <is>
          <t>否</t>
        </is>
      </c>
      <c r="M332" s="6"/>
    </row>
    <row r="333" ht="27" customHeight="1">
      <c r="A333" s="2" t="inlineStr">
        <is>
          <t>千问</t>
        </is>
      </c>
      <c r="B333" s="2" t="inlineStr">
        <is>
          <t>Qwen3-235B-A22B</t>
        </is>
      </c>
      <c r="C333" s="3" t="n">
        <v>45775.5</v>
      </c>
      <c r="D333" s="4" t="n">
        <v>0.294117647058824</v>
      </c>
      <c r="E333" s="12" t="n">
        <v>0.0577205882352941</v>
      </c>
      <c r="F333" s="4" t="n">
        <v>1.17647058823529</v>
      </c>
      <c r="G333" s="4">
        <f>IF(COUNT(D333:F333)&lt;3,"",E333*0.7+D333*0.2+F333*0.1)</f>
        <v>0.216875</v>
      </c>
      <c r="H333" s="5" t="inlineStr">
        <is>
          <t>否</t>
        </is>
      </c>
      <c r="I333" s="6"/>
      <c r="J333" s="5" t="inlineStr">
        <is>
          <t>否</t>
        </is>
      </c>
      <c r="K333" s="6"/>
      <c r="L333" s="5" t="inlineStr">
        <is>
          <t>否</t>
        </is>
      </c>
      <c r="M333" s="6"/>
    </row>
    <row r="334" ht="27" customHeight="1">
      <c r="A334" s="2" t="inlineStr">
        <is>
          <t>千问</t>
        </is>
      </c>
      <c r="B334" s="2" t="inlineStr">
        <is>
          <t>Qwen3-30B-A3B</t>
        </is>
      </c>
      <c r="C334" s="3" t="n">
        <v>45775.5</v>
      </c>
      <c r="D334" s="4" t="n">
        <v>0.110294117647059</v>
      </c>
      <c r="E334" s="12" t="n">
        <v>0.0216452205882353</v>
      </c>
      <c r="F334" s="4" t="n">
        <v>0.441176470588235</v>
      </c>
      <c r="G334" s="4">
        <f>IF(COUNT(D334:F334)&lt;3,"",E334*0.7+D334*0.2+F334*0.1)</f>
        <v>0.081328125</v>
      </c>
      <c r="H334" s="5" t="inlineStr">
        <is>
          <t>否</t>
        </is>
      </c>
      <c r="I334" s="6"/>
      <c r="J334" s="5" t="inlineStr">
        <is>
          <t>否</t>
        </is>
      </c>
      <c r="K334" s="6"/>
      <c r="L334" s="5" t="inlineStr">
        <is>
          <t>否</t>
        </is>
      </c>
      <c r="M334" s="6"/>
    </row>
    <row r="335" ht="27" customHeight="1">
      <c r="A335" s="2" t="inlineStr">
        <is>
          <t>千问</t>
        </is>
      </c>
      <c r="B335" s="2" t="inlineStr">
        <is>
          <t>Qwen3-32B</t>
        </is>
      </c>
      <c r="C335" s="3" t="n">
        <v>45775.5</v>
      </c>
      <c r="D335" s="4" t="n">
        <v>0.294117647058824</v>
      </c>
      <c r="E335" s="12" t="n">
        <v>0.0577205882352941</v>
      </c>
      <c r="F335" s="4" t="n">
        <v>1.17647058823529</v>
      </c>
      <c r="G335" s="4">
        <f>IF(COUNT(D335:F335)&lt;3,"",E335*0.7+D335*0.2+F335*0.1)</f>
        <v>0.216875</v>
      </c>
      <c r="H335" s="5" t="inlineStr">
        <is>
          <t>否</t>
        </is>
      </c>
      <c r="I335" s="6"/>
      <c r="J335" s="5" t="inlineStr">
        <is>
          <t>否</t>
        </is>
      </c>
      <c r="K335" s="6"/>
      <c r="L335" s="5" t="inlineStr">
        <is>
          <t>否</t>
        </is>
      </c>
      <c r="M335" s="6"/>
    </row>
    <row r="336" ht="27" customHeight="1">
      <c r="A336" s="2" t="inlineStr">
        <is>
          <t>千问</t>
        </is>
      </c>
      <c r="B336" s="2" t="inlineStr">
        <is>
          <t>Qwen3-8B</t>
        </is>
      </c>
      <c r="C336" s="3" t="n">
        <v>45775.5</v>
      </c>
      <c r="D336" s="4" t="n">
        <v>0.0735294117647059</v>
      </c>
      <c r="E336" s="12" t="n">
        <v>0.0144301470588235</v>
      </c>
      <c r="F336" s="4" t="n">
        <v>0.294117647058824</v>
      </c>
      <c r="G336" s="4">
        <f>IF(COUNT(D336:F336)&lt;3,"",E336*0.7+D336*0.2+F336*0.1)</f>
        <v>0.05421875</v>
      </c>
      <c r="H336" s="5" t="inlineStr">
        <is>
          <t>否</t>
        </is>
      </c>
      <c r="I336" s="6"/>
      <c r="J336" s="5" t="inlineStr">
        <is>
          <t>否</t>
        </is>
      </c>
      <c r="K336" s="6"/>
      <c r="L336" s="5" t="inlineStr">
        <is>
          <t>否</t>
        </is>
      </c>
      <c r="M336" s="6"/>
    </row>
    <row r="337" ht="27" customHeight="1">
      <c r="A337" s="2" t="inlineStr">
        <is>
          <t>千问</t>
        </is>
      </c>
      <c r="B337" s="2" t="inlineStr">
        <is>
          <t>Qwen2.5 Coder 7B Instruct</t>
        </is>
      </c>
      <c r="C337" s="3" t="n">
        <v>45762.5</v>
      </c>
      <c r="D337" s="4"/>
      <c r="E337" s="4"/>
      <c r="F337" s="4"/>
      <c r="G337" s="4">
        <f>IF(COUNT(D337:F337)&lt;3,"",E337*0.7+D337*0.2+F337*0.1)</f>
        <v/>
      </c>
      <c r="H337" s="5" t="inlineStr">
        <is>
          <t>否</t>
        </is>
      </c>
      <c r="I337" s="6"/>
      <c r="J337" s="5" t="inlineStr">
        <is>
          <t>否</t>
        </is>
      </c>
      <c r="K337" s="6"/>
      <c r="L337" s="5" t="inlineStr">
        <is>
          <t>否</t>
        </is>
      </c>
      <c r="M337" s="6"/>
    </row>
    <row r="338" ht="27" customHeight="1">
      <c r="A338" s="2" t="inlineStr">
        <is>
          <t>千问</t>
        </is>
      </c>
      <c r="B338" s="2" t="inlineStr">
        <is>
          <t>Qwen2.5 VL 32B Instruct</t>
        </is>
      </c>
      <c r="C338" s="3" t="n">
        <v>45740.5</v>
      </c>
      <c r="D338" s="4"/>
      <c r="E338" s="4"/>
      <c r="F338" s="4"/>
      <c r="G338" s="4">
        <f>IF(COUNT(D338:F338)&lt;3,"",E338*0.7+D338*0.2+F338*0.1)</f>
        <v/>
      </c>
      <c r="H338" s="5" t="inlineStr">
        <is>
          <t>否</t>
        </is>
      </c>
      <c r="I338" s="6"/>
      <c r="J338" s="5" t="inlineStr">
        <is>
          <t>否</t>
        </is>
      </c>
      <c r="K338" s="6"/>
      <c r="L338" s="5" t="inlineStr">
        <is>
          <t>否</t>
        </is>
      </c>
      <c r="M338" s="6"/>
    </row>
    <row r="339" ht="27" customHeight="1">
      <c r="A339" s="2" t="inlineStr">
        <is>
          <t>千问</t>
        </is>
      </c>
      <c r="B339" s="2" t="inlineStr">
        <is>
          <t>QwQ 32B</t>
        </is>
      </c>
      <c r="C339" s="3" t="n">
        <v>45721.5</v>
      </c>
      <c r="D339" s="4"/>
      <c r="E339" s="4"/>
      <c r="F339" s="4"/>
      <c r="G339" s="4">
        <f>IF(COUNT(D339:F339)&lt;3,"",E339*0.7+D339*0.2+F339*0.1)</f>
        <v/>
      </c>
      <c r="H339" s="5" t="inlineStr">
        <is>
          <t>否</t>
        </is>
      </c>
      <c r="I339" s="6"/>
      <c r="J339" s="5" t="inlineStr">
        <is>
          <t>否</t>
        </is>
      </c>
      <c r="K339" s="6"/>
      <c r="L339" s="5" t="inlineStr">
        <is>
          <t>否</t>
        </is>
      </c>
      <c r="M339" s="6"/>
    </row>
    <row r="340" ht="27" customHeight="1">
      <c r="A340" s="2" t="inlineStr">
        <is>
          <t>千问</t>
        </is>
      </c>
      <c r="B340" s="2" t="inlineStr">
        <is>
          <t>Qwen2.5 32B Instruct</t>
        </is>
      </c>
      <c r="C340" s="3" t="n">
        <v>45719.5</v>
      </c>
      <c r="D340" s="4"/>
      <c r="E340" s="4"/>
      <c r="F340" s="4"/>
      <c r="G340" s="4">
        <f>IF(COUNT(D340:F340)&lt;3,"",E340*0.7+D340*0.2+F340*0.1)</f>
        <v/>
      </c>
      <c r="H340" s="5" t="inlineStr">
        <is>
          <t>否</t>
        </is>
      </c>
      <c r="I340" s="6"/>
      <c r="J340" s="5" t="inlineStr">
        <is>
          <t>否</t>
        </is>
      </c>
      <c r="K340" s="6"/>
      <c r="L340" s="5" t="inlineStr">
        <is>
          <t>否</t>
        </is>
      </c>
      <c r="M340" s="6"/>
    </row>
    <row r="341" ht="27" customHeight="1">
      <c r="A341" s="2" t="inlineStr">
        <is>
          <t>千问</t>
        </is>
      </c>
      <c r="B341" s="2" t="inlineStr">
        <is>
          <t>Qwen VL Plus</t>
        </is>
      </c>
      <c r="C341" s="3" t="n">
        <v>45693.5</v>
      </c>
      <c r="D341" s="4"/>
      <c r="E341" s="4"/>
      <c r="F341" s="4"/>
      <c r="G341" s="4">
        <f>IF(COUNT(D341:F341)&lt;3,"",E341*0.7+D341*0.2+F341*0.1)</f>
        <v/>
      </c>
      <c r="H341" s="5" t="inlineStr">
        <is>
          <t>否</t>
        </is>
      </c>
      <c r="I341" s="6"/>
      <c r="J341" s="5" t="inlineStr">
        <is>
          <t>否</t>
        </is>
      </c>
      <c r="K341" s="6"/>
      <c r="L341" s="5" t="inlineStr">
        <is>
          <t>否</t>
        </is>
      </c>
      <c r="M341" s="6"/>
    </row>
    <row r="342" ht="27" customHeight="1">
      <c r="A342" s="2" t="inlineStr">
        <is>
          <t>千问</t>
        </is>
      </c>
      <c r="B342" s="2" t="inlineStr">
        <is>
          <t>Qwen VL Max</t>
        </is>
      </c>
      <c r="C342" s="3" t="n">
        <v>45689.5</v>
      </c>
      <c r="D342" s="4"/>
      <c r="E342" s="4"/>
      <c r="F342" s="4"/>
      <c r="G342" s="4">
        <f>IF(COUNT(D342:F342)&lt;3,"",E342*0.7+D342*0.2+F342*0.1)</f>
        <v/>
      </c>
      <c r="H342" s="5" t="inlineStr">
        <is>
          <t>否</t>
        </is>
      </c>
      <c r="I342" s="6"/>
      <c r="J342" s="5" t="inlineStr">
        <is>
          <t>否</t>
        </is>
      </c>
      <c r="K342" s="6"/>
      <c r="L342" s="5" t="inlineStr">
        <is>
          <t>否</t>
        </is>
      </c>
      <c r="M342" s="6"/>
    </row>
    <row r="343" ht="27" customHeight="1">
      <c r="A343" s="2" t="inlineStr">
        <is>
          <t>千问</t>
        </is>
      </c>
      <c r="B343" s="2" t="inlineStr">
        <is>
          <t>Qwen-Max</t>
        </is>
      </c>
      <c r="C343" s="3" t="n">
        <v>45689.5</v>
      </c>
      <c r="D343" s="4" t="n">
        <v>0.352941176470588</v>
      </c>
      <c r="E343" s="4" t="n">
        <v>0.0705882352941176</v>
      </c>
      <c r="F343" s="4" t="n">
        <v>1.41176470588235</v>
      </c>
      <c r="G343" s="4">
        <f>IF(COUNT(D343:F343)&lt;3,"",E343*0.7+D343*0.2+F343*0.1)</f>
        <v>0.261176470588235</v>
      </c>
      <c r="H343" s="5" t="inlineStr">
        <is>
          <t>否</t>
        </is>
      </c>
      <c r="I343" s="6"/>
      <c r="J343" s="5" t="inlineStr">
        <is>
          <t>否</t>
        </is>
      </c>
      <c r="K343" s="6"/>
      <c r="L343" s="5" t="inlineStr">
        <is>
          <t>否</t>
        </is>
      </c>
      <c r="M343" s="6"/>
    </row>
    <row r="344" ht="27" customHeight="1">
      <c r="A344" s="2" t="inlineStr">
        <is>
          <t>千问</t>
        </is>
      </c>
      <c r="B344" s="2" t="inlineStr">
        <is>
          <t>Qwen-Plus</t>
        </is>
      </c>
      <c r="C344" s="3" t="n">
        <v>45689.5</v>
      </c>
      <c r="D344" s="4" t="n">
        <v>0.117647058823529</v>
      </c>
      <c r="E344" s="4" t="n">
        <v>0.0235294117647059</v>
      </c>
      <c r="F344" s="4" t="n">
        <v>0.294117647058824</v>
      </c>
      <c r="G344" s="4">
        <f>IF(COUNT(D344:F344)&lt;3,"",E344*0.7+D344*0.2+F344*0.1)</f>
        <v>0.0694117647058824</v>
      </c>
      <c r="H344" s="5" t="inlineStr">
        <is>
          <t>否</t>
        </is>
      </c>
      <c r="I344" s="6"/>
      <c r="J344" s="5" t="inlineStr">
        <is>
          <t>否</t>
        </is>
      </c>
      <c r="K344" s="6"/>
      <c r="L344" s="5" t="inlineStr">
        <is>
          <t>否</t>
        </is>
      </c>
      <c r="M344" s="6"/>
    </row>
    <row r="345" ht="27" customHeight="1">
      <c r="A345" s="2" t="inlineStr">
        <is>
          <t>千问</t>
        </is>
      </c>
      <c r="B345" s="2" t="inlineStr">
        <is>
          <t>Qwen-Turbo</t>
        </is>
      </c>
      <c r="C345" s="3" t="n">
        <v>45689.5</v>
      </c>
      <c r="D345" s="4" t="n">
        <v>0.0441176470588235</v>
      </c>
      <c r="E345" s="4" t="n">
        <v>0.00882352941176471</v>
      </c>
      <c r="F345" s="4" t="n">
        <v>0.0882352941176471</v>
      </c>
      <c r="G345" s="4">
        <f>IF(COUNT(D345:F345)&lt;3,"",E345*0.7+D345*0.2+F345*0.1)</f>
        <v>0.0238235294117647</v>
      </c>
      <c r="H345" s="5" t="inlineStr">
        <is>
          <t>否</t>
        </is>
      </c>
      <c r="I345" s="6"/>
      <c r="J345" s="5" t="inlineStr">
        <is>
          <t>否</t>
        </is>
      </c>
      <c r="K345" s="6"/>
      <c r="L345" s="5" t="inlineStr">
        <is>
          <t>否</t>
        </is>
      </c>
      <c r="M345" s="6"/>
    </row>
    <row r="346" ht="27" customHeight="1">
      <c r="A346" s="2" t="inlineStr">
        <is>
          <t>千问</t>
        </is>
      </c>
      <c r="B346" s="2" t="inlineStr">
        <is>
          <t>Qwen2.5 VL 72B Instruct</t>
        </is>
      </c>
      <c r="C346" s="3" t="n">
        <v>45689.5</v>
      </c>
      <c r="D346" s="4"/>
      <c r="E346" s="4"/>
      <c r="F346" s="4"/>
      <c r="G346" s="4">
        <f>IF(COUNT(D346:F346)&lt;3,"",E346*0.7+D346*0.2+F346*0.1)</f>
        <v/>
      </c>
      <c r="H346" s="5" t="inlineStr">
        <is>
          <t>否</t>
        </is>
      </c>
      <c r="I346" s="6"/>
      <c r="J346" s="5" t="inlineStr">
        <is>
          <t>否</t>
        </is>
      </c>
      <c r="K346" s="6"/>
      <c r="L346" s="5" t="inlineStr">
        <is>
          <t>否</t>
        </is>
      </c>
      <c r="M346" s="6"/>
    </row>
    <row r="347" ht="27" customHeight="1">
      <c r="A347" s="2" t="inlineStr">
        <is>
          <t>千问</t>
        </is>
      </c>
      <c r="B347" s="2" t="inlineStr">
        <is>
          <t>QvQ 72B Preview</t>
        </is>
      </c>
      <c r="C347" s="3" t="n">
        <v>45651.5</v>
      </c>
      <c r="D347" s="4"/>
      <c r="E347" s="4"/>
      <c r="F347" s="4"/>
      <c r="G347" s="4">
        <f>IF(COUNT(D347:F347)&lt;3,"",E347*0.7+D347*0.2+F347*0.1)</f>
        <v/>
      </c>
      <c r="H347" s="5" t="inlineStr">
        <is>
          <t>否</t>
        </is>
      </c>
      <c r="I347" s="6"/>
      <c r="J347" s="5" t="inlineStr">
        <is>
          <t>否</t>
        </is>
      </c>
      <c r="K347" s="6"/>
      <c r="L347" s="5" t="inlineStr">
        <is>
          <t>否</t>
        </is>
      </c>
      <c r="M347" s="6"/>
    </row>
    <row r="348" ht="27" customHeight="1">
      <c r="A348" s="2" t="inlineStr">
        <is>
          <t>千问</t>
        </is>
      </c>
      <c r="B348" s="2" t="inlineStr">
        <is>
          <t>QwQ 32B Preview</t>
        </is>
      </c>
      <c r="C348" s="3" t="n">
        <v>45624.5</v>
      </c>
      <c r="D348" s="4"/>
      <c r="E348" s="4"/>
      <c r="F348" s="4"/>
      <c r="G348" s="4">
        <f>IF(COUNT(D348:F348)&lt;3,"",E348*0.7+D348*0.2+F348*0.1)</f>
        <v/>
      </c>
      <c r="H348" s="5" t="inlineStr">
        <is>
          <t>否</t>
        </is>
      </c>
      <c r="I348" s="6"/>
      <c r="J348" s="5" t="inlineStr">
        <is>
          <t>否</t>
        </is>
      </c>
      <c r="K348" s="6"/>
      <c r="L348" s="5" t="inlineStr">
        <is>
          <t>否</t>
        </is>
      </c>
      <c r="M348" s="6"/>
    </row>
    <row r="349" ht="27" customHeight="1">
      <c r="A349" s="2" t="inlineStr">
        <is>
          <t>千问</t>
        </is>
      </c>
      <c r="B349" s="2" t="inlineStr">
        <is>
          <t>Qwen2.5 Coder 32B Instruct</t>
        </is>
      </c>
      <c r="C349" s="3" t="n">
        <v>45607.5</v>
      </c>
      <c r="D349" s="4"/>
      <c r="E349" s="4"/>
      <c r="F349" s="4"/>
      <c r="G349" s="4">
        <f>IF(COUNT(D349:F349)&lt;3,"",E349*0.7+D349*0.2+F349*0.1)</f>
        <v/>
      </c>
      <c r="H349" s="5" t="inlineStr">
        <is>
          <t>否</t>
        </is>
      </c>
      <c r="I349" s="6"/>
      <c r="J349" s="5" t="inlineStr">
        <is>
          <t>否</t>
        </is>
      </c>
      <c r="K349" s="6"/>
      <c r="L349" s="5" t="inlineStr">
        <is>
          <t>否</t>
        </is>
      </c>
      <c r="M349" s="6"/>
    </row>
    <row r="350" ht="27" customHeight="1">
      <c r="A350" s="2" t="inlineStr">
        <is>
          <t>千问</t>
        </is>
      </c>
      <c r="B350" s="2" t="inlineStr">
        <is>
          <t>Qwen2.5 7B Instruct</t>
        </is>
      </c>
      <c r="C350" s="3" t="n">
        <v>45581.5</v>
      </c>
      <c r="D350" s="4"/>
      <c r="E350" s="4"/>
      <c r="F350" s="4"/>
      <c r="G350" s="4">
        <f>IF(COUNT(D350:F350)&lt;3,"",E350*0.7+D350*0.2+F350*0.1)</f>
        <v/>
      </c>
      <c r="H350" s="5" t="inlineStr">
        <is>
          <t>否</t>
        </is>
      </c>
      <c r="I350" s="6"/>
      <c r="J350" s="5" t="inlineStr">
        <is>
          <t>否</t>
        </is>
      </c>
      <c r="K350" s="6"/>
      <c r="L350" s="5" t="inlineStr">
        <is>
          <t>否</t>
        </is>
      </c>
      <c r="M350" s="6"/>
    </row>
    <row r="351" ht="27" customHeight="1">
      <c r="A351" s="2" t="inlineStr">
        <is>
          <t>千问</t>
        </is>
      </c>
      <c r="B351" s="2" t="inlineStr">
        <is>
          <t>Qwen2.5 72B Instruct</t>
        </is>
      </c>
      <c r="C351" s="3" t="n">
        <v>45554.5</v>
      </c>
      <c r="D351" s="4"/>
      <c r="E351" s="4"/>
      <c r="F351" s="4"/>
      <c r="G351" s="4">
        <f>IF(COUNT(D351:F351)&lt;3,"",E351*0.7+D351*0.2+F351*0.1)</f>
        <v/>
      </c>
      <c r="H351" s="5" t="inlineStr">
        <is>
          <t>否</t>
        </is>
      </c>
      <c r="I351" s="6"/>
      <c r="J351" s="5" t="inlineStr">
        <is>
          <t>否</t>
        </is>
      </c>
      <c r="K351" s="6"/>
      <c r="L351" s="5" t="inlineStr">
        <is>
          <t>否</t>
        </is>
      </c>
      <c r="M351" s="6"/>
    </row>
    <row r="352" ht="27" customHeight="1">
      <c r="A352" s="2" t="inlineStr">
        <is>
          <t>千问</t>
        </is>
      </c>
      <c r="B352" s="2" t="inlineStr">
        <is>
          <t>Qwen2-VL 72B Instruct</t>
        </is>
      </c>
      <c r="C352" s="3" t="n">
        <v>45553.5</v>
      </c>
      <c r="D352" s="4"/>
      <c r="E352" s="4"/>
      <c r="F352" s="4"/>
      <c r="G352" s="4">
        <f>IF(COUNT(D352:F352)&lt;3,"",E352*0.7+D352*0.2+F352*0.1)</f>
        <v/>
      </c>
      <c r="H352" s="5" t="inlineStr">
        <is>
          <t>否</t>
        </is>
      </c>
      <c r="I352" s="6"/>
      <c r="J352" s="5" t="inlineStr">
        <is>
          <t>否</t>
        </is>
      </c>
      <c r="K352" s="6"/>
      <c r="L352" s="5" t="inlineStr">
        <is>
          <t>否</t>
        </is>
      </c>
      <c r="M352" s="6"/>
    </row>
    <row r="353" ht="27" customHeight="1">
      <c r="A353" s="2" t="inlineStr">
        <is>
          <t>千问</t>
        </is>
      </c>
      <c r="B353" s="2" t="inlineStr">
        <is>
          <t>Qwen2-VL 7B Instruct</t>
        </is>
      </c>
      <c r="C353" s="3" t="n">
        <v>45532.5</v>
      </c>
      <c r="D353" s="4"/>
      <c r="E353" s="4"/>
      <c r="F353" s="4"/>
      <c r="G353" s="4">
        <f>IF(COUNT(D353:F353)&lt;3,"",E353*0.7+D353*0.2+F353*0.1)</f>
        <v/>
      </c>
      <c r="H353" s="5" t="inlineStr">
        <is>
          <t>否</t>
        </is>
      </c>
      <c r="I353" s="6"/>
      <c r="J353" s="5" t="inlineStr">
        <is>
          <t>否</t>
        </is>
      </c>
      <c r="K353" s="6"/>
      <c r="L353" s="5" t="inlineStr">
        <is>
          <t>否</t>
        </is>
      </c>
      <c r="M353" s="6"/>
    </row>
    <row r="354" ht="27" customHeight="1">
      <c r="A354" s="2" t="inlineStr">
        <is>
          <t>千问</t>
        </is>
      </c>
      <c r="B354" s="2" t="inlineStr">
        <is>
          <t>Qwen2.5-VL 7B Instruct</t>
        </is>
      </c>
      <c r="C354" s="3" t="n">
        <v>45532.5</v>
      </c>
      <c r="D354" s="4"/>
      <c r="E354" s="4"/>
      <c r="F354" s="4"/>
      <c r="G354" s="4">
        <f>IF(COUNT(D354:F354)&lt;3,"",E354*0.7+D354*0.2+F354*0.1)</f>
        <v/>
      </c>
      <c r="H354" s="5" t="inlineStr">
        <is>
          <t>否</t>
        </is>
      </c>
      <c r="I354" s="6"/>
      <c r="J354" s="5" t="inlineStr">
        <is>
          <t>否</t>
        </is>
      </c>
      <c r="K354" s="6"/>
      <c r="L354" s="5" t="inlineStr">
        <is>
          <t>否</t>
        </is>
      </c>
      <c r="M354" s="6"/>
    </row>
    <row r="355" ht="27" customHeight="1">
      <c r="A355" s="2" t="inlineStr">
        <is>
          <t>千问</t>
        </is>
      </c>
      <c r="B355" s="2" t="inlineStr">
        <is>
          <t>Qwen 2 7B Instruct</t>
        </is>
      </c>
      <c r="C355" s="3" t="n">
        <v>45489.5</v>
      </c>
      <c r="D355" s="4"/>
      <c r="E355" s="4"/>
      <c r="F355" s="4"/>
      <c r="G355" s="4">
        <f>IF(COUNT(D355:F355)&lt;3,"",E355*0.7+D355*0.2+F355*0.1)</f>
        <v/>
      </c>
      <c r="H355" s="5" t="inlineStr">
        <is>
          <t>否</t>
        </is>
      </c>
      <c r="I355" s="6"/>
      <c r="J355" s="5" t="inlineStr">
        <is>
          <t>否</t>
        </is>
      </c>
      <c r="K355" s="6"/>
      <c r="L355" s="5" t="inlineStr">
        <is>
          <t>否</t>
        </is>
      </c>
      <c r="M355" s="6"/>
    </row>
    <row r="356" ht="27" customHeight="1">
      <c r="A356" s="2" t="inlineStr">
        <is>
          <t>千问</t>
        </is>
      </c>
      <c r="B356" s="2" t="inlineStr">
        <is>
          <t>Qwen 2 72B Instruct</t>
        </is>
      </c>
      <c r="C356" s="3" t="n">
        <v>45450.5</v>
      </c>
      <c r="D356" s="4"/>
      <c r="E356" s="4"/>
      <c r="F356" s="4"/>
      <c r="G356" s="4">
        <f>IF(COUNT(D356:F356)&lt;3,"",E356*0.7+D356*0.2+F356*0.1)</f>
        <v/>
      </c>
      <c r="H356" s="5" t="inlineStr">
        <is>
          <t>否</t>
        </is>
      </c>
      <c r="I356" s="6"/>
      <c r="J356" s="5" t="inlineStr">
        <is>
          <t>否</t>
        </is>
      </c>
      <c r="K356" s="6"/>
      <c r="L356" s="5" t="inlineStr">
        <is>
          <t>否</t>
        </is>
      </c>
      <c r="M356" s="6"/>
    </row>
    <row r="357" ht="27" customHeight="1">
      <c r="A357" s="2" t="inlineStr">
        <is>
          <t>千问</t>
        </is>
      </c>
      <c r="B357" s="2" t="inlineStr">
        <is>
          <t>Qwen 1.5 110B Chat</t>
        </is>
      </c>
      <c r="C357" s="3" t="n">
        <v>45421.5</v>
      </c>
      <c r="D357" s="4"/>
      <c r="E357" s="4"/>
      <c r="F357" s="4"/>
      <c r="G357" s="4">
        <f>IF(COUNT(D357:F357)&lt;3,"",E357*0.7+D357*0.2+F357*0.1)</f>
        <v/>
      </c>
      <c r="H357" s="5" t="inlineStr">
        <is>
          <t>否</t>
        </is>
      </c>
      <c r="I357" s="6"/>
      <c r="J357" s="5" t="inlineStr">
        <is>
          <t>否</t>
        </is>
      </c>
      <c r="K357" s="6"/>
      <c r="L357" s="5" t="inlineStr">
        <is>
          <t>否</t>
        </is>
      </c>
      <c r="M357" s="6"/>
    </row>
    <row r="358" ht="27" customHeight="1">
      <c r="A358" s="2" t="inlineStr">
        <is>
          <t>千问</t>
        </is>
      </c>
      <c r="B358" s="2" t="inlineStr">
        <is>
          <t>Qwen 1.5 72B Chat</t>
        </is>
      </c>
      <c r="C358" s="3" t="n">
        <v>45421.5</v>
      </c>
      <c r="D358" s="4"/>
      <c r="E358" s="4"/>
      <c r="F358" s="4"/>
      <c r="G358" s="4">
        <f>IF(COUNT(D358:F358)&lt;3,"",E358*0.7+D358*0.2+F358*0.1)</f>
        <v/>
      </c>
      <c r="H358" s="5" t="inlineStr">
        <is>
          <t>否</t>
        </is>
      </c>
      <c r="I358" s="6"/>
      <c r="J358" s="5" t="inlineStr">
        <is>
          <t>否</t>
        </is>
      </c>
      <c r="K358" s="6"/>
      <c r="L358" s="5" t="inlineStr">
        <is>
          <t>否</t>
        </is>
      </c>
      <c r="M358" s="6"/>
    </row>
    <row r="359" ht="27" customHeight="1">
      <c r="A359" s="2" t="inlineStr">
        <is>
          <t>千问</t>
        </is>
      </c>
      <c r="B359" s="2" t="inlineStr">
        <is>
          <t>Qvq-Max</t>
        </is>
      </c>
      <c r="C359" s="3"/>
      <c r="D359" s="4" t="n">
        <v>1.17647058823529</v>
      </c>
      <c r="E359" s="12" t="n">
        <v>0.230882352941176</v>
      </c>
      <c r="F359" s="4" t="n">
        <v>4.70588235294118</v>
      </c>
      <c r="G359" s="4">
        <f>IF(COUNT(D359:F359)&lt;3,"",E359*0.7+D359*0.2+F359*0.1)</f>
        <v>0.8675</v>
      </c>
      <c r="H359" s="5" t="inlineStr">
        <is>
          <t>否</t>
        </is>
      </c>
      <c r="I359" s="6"/>
      <c r="J359" s="5" t="inlineStr">
        <is>
          <t>否</t>
        </is>
      </c>
      <c r="K359" s="6"/>
      <c r="L359" s="5" t="inlineStr">
        <is>
          <t>否</t>
        </is>
      </c>
      <c r="M359" s="6"/>
    </row>
    <row r="360" ht="27" customHeight="1">
      <c r="A360" s="2" t="inlineStr">
        <is>
          <t>千问</t>
        </is>
      </c>
      <c r="B360" s="2" t="inlineStr">
        <is>
          <t>Qvq-Plus</t>
        </is>
      </c>
      <c r="C360" s="3"/>
      <c r="D360" s="4" t="n">
        <v>0.294117647058824</v>
      </c>
      <c r="E360" s="12" t="n">
        <v>0.0577205882352941</v>
      </c>
      <c r="F360" s="4" t="n">
        <v>0.735294117647059</v>
      </c>
      <c r="G360" s="4">
        <f>IF(COUNT(D360:F360)&lt;3,"",E360*0.7+D360*0.2+F360*0.1)</f>
        <v>0.172757352941177</v>
      </c>
      <c r="H360" s="5" t="inlineStr">
        <is>
          <t>否</t>
        </is>
      </c>
      <c r="I360" s="6"/>
      <c r="J360" s="5" t="inlineStr">
        <is>
          <t>否</t>
        </is>
      </c>
      <c r="K360" s="6"/>
      <c r="L360" s="5" t="inlineStr">
        <is>
          <t>否</t>
        </is>
      </c>
      <c r="M360" s="6"/>
    </row>
    <row r="361" ht="27" customHeight="1">
      <c r="A361" s="2" t="inlineStr">
        <is>
          <t>千问</t>
        </is>
      </c>
      <c r="B361" s="2" t="inlineStr">
        <is>
          <t>Qwen 1.5 14B Chat</t>
        </is>
      </c>
      <c r="C361" s="3"/>
      <c r="D361" s="4"/>
      <c r="E361" s="4"/>
      <c r="F361" s="4"/>
      <c r="G361" s="4">
        <f>IF(COUNT(D361:F361)&lt;3,"",E361*0.7+D361*0.2+F361*0.1)</f>
        <v/>
      </c>
      <c r="H361" s="5" t="inlineStr">
        <is>
          <t>否</t>
        </is>
      </c>
      <c r="I361" s="6"/>
      <c r="J361" s="5" t="inlineStr">
        <is>
          <t>否</t>
        </is>
      </c>
      <c r="K361" s="6"/>
      <c r="L361" s="5" t="inlineStr">
        <is>
          <t>否</t>
        </is>
      </c>
      <c r="M361" s="6"/>
    </row>
    <row r="362" ht="27" customHeight="1">
      <c r="A362" s="2" t="inlineStr">
        <is>
          <t>千问</t>
        </is>
      </c>
      <c r="B362" s="2" t="inlineStr">
        <is>
          <t>Qwen 1.5 32B Chat</t>
        </is>
      </c>
      <c r="C362" s="3"/>
      <c r="D362" s="4"/>
      <c r="E362" s="4"/>
      <c r="F362" s="4"/>
      <c r="G362" s="4">
        <f>IF(COUNT(D362:F362)&lt;3,"",E362*0.7+D362*0.2+F362*0.1)</f>
        <v/>
      </c>
      <c r="H362" s="5" t="inlineStr">
        <is>
          <t>否</t>
        </is>
      </c>
      <c r="I362" s="6"/>
      <c r="J362" s="5" t="inlineStr">
        <is>
          <t>否</t>
        </is>
      </c>
      <c r="K362" s="6"/>
      <c r="L362" s="5" t="inlineStr">
        <is>
          <t>否</t>
        </is>
      </c>
      <c r="M362" s="6"/>
    </row>
    <row r="363" ht="27" customHeight="1">
      <c r="A363" s="2" t="inlineStr">
        <is>
          <t>千问</t>
        </is>
      </c>
      <c r="B363" s="2" t="inlineStr">
        <is>
          <t>Qwen 1.5 4B Chat</t>
        </is>
      </c>
      <c r="C363" s="3"/>
      <c r="D363" s="4"/>
      <c r="E363" s="4"/>
      <c r="F363" s="4"/>
      <c r="G363" s="4">
        <f>IF(COUNT(D363:F363)&lt;3,"",E363*0.7+D363*0.2+F363*0.1)</f>
        <v/>
      </c>
      <c r="H363" s="5" t="inlineStr">
        <is>
          <t>否</t>
        </is>
      </c>
      <c r="I363" s="6"/>
      <c r="J363" s="5" t="inlineStr">
        <is>
          <t>否</t>
        </is>
      </c>
      <c r="K363" s="6"/>
      <c r="L363" s="5" t="inlineStr">
        <is>
          <t>否</t>
        </is>
      </c>
      <c r="M363" s="6"/>
    </row>
    <row r="364" ht="27" customHeight="1">
      <c r="A364" s="2" t="inlineStr">
        <is>
          <t>千问</t>
        </is>
      </c>
      <c r="B364" s="2" t="inlineStr">
        <is>
          <t>Qwen 1.5 7B Chat</t>
        </is>
      </c>
      <c r="C364" s="3"/>
      <c r="D364" s="4"/>
      <c r="E364" s="4"/>
      <c r="F364" s="4"/>
      <c r="G364" s="4">
        <f>IF(COUNT(D364:F364)&lt;3,"",E364*0.7+D364*0.2+F364*0.1)</f>
        <v/>
      </c>
      <c r="H364" s="5" t="inlineStr">
        <is>
          <t>否</t>
        </is>
      </c>
      <c r="I364" s="6"/>
      <c r="J364" s="5" t="inlineStr">
        <is>
          <t>否</t>
        </is>
      </c>
      <c r="K364" s="6"/>
      <c r="L364" s="5" t="inlineStr">
        <is>
          <t>否</t>
        </is>
      </c>
      <c r="M364" s="6"/>
    </row>
    <row r="365" ht="27" customHeight="1">
      <c r="A365" s="2" t="inlineStr">
        <is>
          <t>千问</t>
        </is>
      </c>
      <c r="B365" s="2" t="inlineStr">
        <is>
          <t>Qwen-Coder-Plus</t>
        </is>
      </c>
      <c r="C365" s="3"/>
      <c r="D365" s="4" t="n">
        <v>0.514705882352941</v>
      </c>
      <c r="E365" s="12" t="n">
        <v>0.101011029411765</v>
      </c>
      <c r="F365" s="4" t="n">
        <v>1.02941176470588</v>
      </c>
      <c r="G365" s="4">
        <f>IF(COUNT(D365:F365)&lt;3,"",E365*0.7+D365*0.2+F365*0.1)</f>
        <v>0.276590073529412</v>
      </c>
      <c r="H365" s="5" t="inlineStr">
        <is>
          <t>否</t>
        </is>
      </c>
      <c r="I365" s="6"/>
      <c r="J365" s="5" t="inlineStr">
        <is>
          <t>否</t>
        </is>
      </c>
      <c r="K365" s="6"/>
      <c r="L365" s="5" t="inlineStr">
        <is>
          <t>否</t>
        </is>
      </c>
      <c r="M365" s="6"/>
    </row>
    <row r="366" ht="27" customHeight="1">
      <c r="A366" s="2" t="inlineStr">
        <is>
          <t>千问</t>
        </is>
      </c>
      <c r="B366" s="2" t="inlineStr">
        <is>
          <t>Qwen-Coder-Turbo</t>
        </is>
      </c>
      <c r="C366" s="3"/>
      <c r="D366" s="4" t="n">
        <v>0.294117647058824</v>
      </c>
      <c r="E366" s="12" t="n">
        <v>0.0577205882352941</v>
      </c>
      <c r="F366" s="4" t="n">
        <v>0.882352941176471</v>
      </c>
      <c r="G366" s="4">
        <f>IF(COUNT(D366:F366)&lt;3,"",E366*0.7+D366*0.2+F366*0.1)</f>
        <v>0.187463235294118</v>
      </c>
      <c r="H366" s="5" t="inlineStr">
        <is>
          <t>否</t>
        </is>
      </c>
      <c r="I366" s="6"/>
      <c r="J366" s="5" t="inlineStr">
        <is>
          <t>否</t>
        </is>
      </c>
      <c r="K366" s="6"/>
      <c r="L366" s="5" t="inlineStr">
        <is>
          <t>否</t>
        </is>
      </c>
      <c r="M366" s="6"/>
    </row>
    <row r="367" ht="27" customHeight="1">
      <c r="A367" s="2" t="inlineStr">
        <is>
          <t>千问</t>
        </is>
      </c>
      <c r="B367" s="2" t="inlineStr">
        <is>
          <t>Qwen-Deep-Research</t>
        </is>
      </c>
      <c r="C367" s="3"/>
      <c r="D367" s="4" t="n">
        <v>7.94117647058824</v>
      </c>
      <c r="E367" s="12" t="n">
        <v>1.55845588235294</v>
      </c>
      <c r="F367" s="4" t="n">
        <v>23.9705882352941</v>
      </c>
      <c r="G367" s="4">
        <f>IF(COUNT(D367:F367)&lt;3,"",E367*0.7+D367*0.2+F367*0.1)</f>
        <v>5.07621323529412</v>
      </c>
      <c r="H367" s="5" t="inlineStr">
        <is>
          <t>否</t>
        </is>
      </c>
      <c r="I367" s="6"/>
      <c r="J367" s="5" t="inlineStr">
        <is>
          <t>否</t>
        </is>
      </c>
      <c r="K367" s="6"/>
      <c r="L367" s="5" t="inlineStr">
        <is>
          <t>否</t>
        </is>
      </c>
      <c r="M367" s="6"/>
    </row>
    <row r="368" ht="27" customHeight="1">
      <c r="A368" s="2" t="inlineStr">
        <is>
          <t>千问</t>
        </is>
      </c>
      <c r="B368" s="2" t="inlineStr">
        <is>
          <t>Qwen-Deep-Research-2025-12-15</t>
        </is>
      </c>
      <c r="C368" s="3"/>
      <c r="D368" s="4" t="n">
        <v>11.6176470588235</v>
      </c>
      <c r="E368" s="12" t="n">
        <v>2.27996323529412</v>
      </c>
      <c r="F368" s="4" t="n">
        <v>34.7058823529412</v>
      </c>
      <c r="G368" s="4">
        <f>IF(COUNT(D368:F368)&lt;3,"",E368*0.7+D368*0.2+F368*0.1)</f>
        <v>7.39009191176471</v>
      </c>
      <c r="H368" s="5" t="inlineStr">
        <is>
          <t>否</t>
        </is>
      </c>
      <c r="I368" s="6"/>
      <c r="J368" s="5" t="inlineStr">
        <is>
          <t>否</t>
        </is>
      </c>
      <c r="K368" s="6"/>
      <c r="L368" s="5" t="inlineStr">
        <is>
          <t>否</t>
        </is>
      </c>
      <c r="M368" s="6"/>
    </row>
    <row r="369" ht="27" customHeight="1">
      <c r="A369" s="2" t="inlineStr">
        <is>
          <t>千问</t>
        </is>
      </c>
      <c r="B369" s="2" t="inlineStr">
        <is>
          <t>Qwen-Doc-Turbo</t>
        </is>
      </c>
      <c r="C369" s="3"/>
      <c r="D369" s="4" t="n">
        <v>0.0882352941176471</v>
      </c>
      <c r="E369" s="4" t="n">
        <v>0.0176470588235294</v>
      </c>
      <c r="F369" s="4" t="n">
        <v>0.147058823529412</v>
      </c>
      <c r="G369" s="4">
        <f>IF(COUNT(D369:F369)&lt;3,"",E369*0.7+D369*0.2+F369*0.1)</f>
        <v>0.0447058823529412</v>
      </c>
      <c r="H369" s="5" t="inlineStr">
        <is>
          <t>否</t>
        </is>
      </c>
      <c r="I369" s="6"/>
      <c r="J369" s="5" t="inlineStr">
        <is>
          <t>否</t>
        </is>
      </c>
      <c r="K369" s="6"/>
      <c r="L369" s="5" t="inlineStr">
        <is>
          <t>否</t>
        </is>
      </c>
      <c r="M369" s="6"/>
    </row>
    <row r="370" ht="27" customHeight="1">
      <c r="A370" s="2" t="inlineStr">
        <is>
          <t>千问</t>
        </is>
      </c>
      <c r="B370" s="2" t="inlineStr">
        <is>
          <t>Qwen-Flash</t>
        </is>
      </c>
      <c r="C370" s="3"/>
      <c r="D370" s="4" t="n">
        <v>0.0220588235294118</v>
      </c>
      <c r="E370" s="4" t="n">
        <v>0.00441176470588235</v>
      </c>
      <c r="F370" s="4" t="n">
        <v>0.220588235294118</v>
      </c>
      <c r="G370" s="4">
        <f>IF(COUNT(D370:F370)&lt;3,"",E370*0.7+D370*0.2+F370*0.1)</f>
        <v>0.0295588235294118</v>
      </c>
      <c r="H370" s="5" t="inlineStr">
        <is>
          <t>否</t>
        </is>
      </c>
      <c r="I370" s="6"/>
      <c r="J370" s="5" t="inlineStr">
        <is>
          <t>否</t>
        </is>
      </c>
      <c r="K370" s="6"/>
      <c r="L370" s="5" t="inlineStr">
        <is>
          <t>否</t>
        </is>
      </c>
      <c r="M370" s="6"/>
    </row>
    <row r="371" ht="27" customHeight="1">
      <c r="A371" s="2" t="inlineStr">
        <is>
          <t>千问</t>
        </is>
      </c>
      <c r="B371" s="2" t="inlineStr">
        <is>
          <t>Qwen-Flash-2025-07-28</t>
        </is>
      </c>
      <c r="C371" s="3"/>
      <c r="D371" s="4" t="n">
        <v>0.0220588235294118</v>
      </c>
      <c r="E371" s="12" t="n">
        <v>0.00432904411764706</v>
      </c>
      <c r="F371" s="4" t="n">
        <v>0.220588235294118</v>
      </c>
      <c r="G371" s="4">
        <f>IF(COUNT(D371:F371)&lt;3,"",E371*0.7+D371*0.2+F371*0.1)</f>
        <v>0.0295009191176471</v>
      </c>
      <c r="H371" s="5" t="inlineStr">
        <is>
          <t>否</t>
        </is>
      </c>
      <c r="I371" s="6"/>
      <c r="J371" s="5" t="inlineStr">
        <is>
          <t>否</t>
        </is>
      </c>
      <c r="K371" s="6"/>
      <c r="L371" s="5" t="inlineStr">
        <is>
          <t>否</t>
        </is>
      </c>
      <c r="M371" s="6"/>
    </row>
    <row r="372" ht="27" customHeight="1">
      <c r="A372" s="2" t="inlineStr">
        <is>
          <t>千问</t>
        </is>
      </c>
      <c r="B372" s="2" t="inlineStr">
        <is>
          <t>Qwen-Long</t>
        </is>
      </c>
      <c r="C372" s="3"/>
      <c r="D372" s="4" t="n">
        <v>0.0735294117647059</v>
      </c>
      <c r="E372" s="12" t="n">
        <v>0.0144301470588235</v>
      </c>
      <c r="F372" s="4" t="n">
        <v>0.294117647058824</v>
      </c>
      <c r="G372" s="4">
        <f>IF(COUNT(D372:F372)&lt;3,"",E372*0.7+D372*0.2+F372*0.1)</f>
        <v>0.05421875</v>
      </c>
      <c r="H372" s="5" t="inlineStr">
        <is>
          <t>否</t>
        </is>
      </c>
      <c r="I372" s="6"/>
      <c r="J372" s="5" t="inlineStr">
        <is>
          <t>否</t>
        </is>
      </c>
      <c r="K372" s="6"/>
      <c r="L372" s="5" t="inlineStr">
        <is>
          <t>否</t>
        </is>
      </c>
      <c r="M372" s="6"/>
    </row>
    <row r="373" ht="27" customHeight="1">
      <c r="A373" s="2" t="inlineStr">
        <is>
          <t>千问</t>
        </is>
      </c>
      <c r="B373" s="2" t="inlineStr">
        <is>
          <t>Qwen-Long-2025-01-25</t>
        </is>
      </c>
      <c r="C373" s="3"/>
      <c r="D373" s="4" t="n">
        <v>0.0735294117647059</v>
      </c>
      <c r="E373" s="12" t="n">
        <v>0.0144301470588235</v>
      </c>
      <c r="F373" s="4" t="n">
        <v>0.294117647058824</v>
      </c>
      <c r="G373" s="4">
        <f>IF(COUNT(D373:F373)&lt;3,"",E373*0.7+D373*0.2+F373*0.1)</f>
        <v>0.05421875</v>
      </c>
      <c r="H373" s="5" t="inlineStr">
        <is>
          <t>否</t>
        </is>
      </c>
      <c r="I373" s="6"/>
      <c r="J373" s="5" t="inlineStr">
        <is>
          <t>否</t>
        </is>
      </c>
      <c r="K373" s="6"/>
      <c r="L373" s="5" t="inlineStr">
        <is>
          <t>否</t>
        </is>
      </c>
      <c r="M373" s="6"/>
    </row>
    <row r="374" ht="27" customHeight="1">
      <c r="A374" s="2" t="inlineStr">
        <is>
          <t>千问</t>
        </is>
      </c>
      <c r="B374" s="2" t="inlineStr">
        <is>
          <t>Qwen-Long-Latest</t>
        </is>
      </c>
      <c r="C374" s="3"/>
      <c r="D374" s="4" t="n">
        <v>0.0735294117647059</v>
      </c>
      <c r="E374" s="12" t="n">
        <v>0.0144301470588235</v>
      </c>
      <c r="F374" s="4" t="n">
        <v>0.294117647058824</v>
      </c>
      <c r="G374" s="4">
        <f>IF(COUNT(D374:F374)&lt;3,"",E374*0.7+D374*0.2+F374*0.1)</f>
        <v>0.05421875</v>
      </c>
      <c r="H374" s="5" t="inlineStr">
        <is>
          <t>否</t>
        </is>
      </c>
      <c r="I374" s="6"/>
      <c r="J374" s="5" t="inlineStr">
        <is>
          <t>否</t>
        </is>
      </c>
      <c r="K374" s="6"/>
      <c r="L374" s="5" t="inlineStr">
        <is>
          <t>否</t>
        </is>
      </c>
      <c r="M374" s="6"/>
    </row>
    <row r="375" ht="27" customHeight="1">
      <c r="A375" s="2" t="inlineStr">
        <is>
          <t>千问</t>
        </is>
      </c>
      <c r="B375" s="2" t="inlineStr">
        <is>
          <t>Qwen-Math-Plus</t>
        </is>
      </c>
      <c r="C375" s="3"/>
      <c r="D375" s="4" t="n">
        <v>0.588235294117647</v>
      </c>
      <c r="E375" s="12" t="n">
        <v>0.115441176470588</v>
      </c>
      <c r="F375" s="4" t="n">
        <v>1.76470588235294</v>
      </c>
      <c r="G375" s="4">
        <f>IF(COUNT(D375:F375)&lt;3,"",E375*0.7+D375*0.2+F375*0.1)</f>
        <v>0.374926470588235</v>
      </c>
      <c r="H375" s="5" t="inlineStr">
        <is>
          <t>否</t>
        </is>
      </c>
      <c r="I375" s="6"/>
      <c r="J375" s="5" t="inlineStr">
        <is>
          <t>否</t>
        </is>
      </c>
      <c r="K375" s="6"/>
      <c r="L375" s="5" t="inlineStr">
        <is>
          <t>否</t>
        </is>
      </c>
      <c r="M375" s="6"/>
    </row>
    <row r="376" ht="27" customHeight="1">
      <c r="A376" s="2" t="inlineStr">
        <is>
          <t>千问</t>
        </is>
      </c>
      <c r="B376" s="2" t="inlineStr">
        <is>
          <t>Qwen-Math-Turbo</t>
        </is>
      </c>
      <c r="C376" s="3"/>
      <c r="D376" s="4" t="n">
        <v>0.294117647058824</v>
      </c>
      <c r="E376" s="12" t="n">
        <v>0.0577205882352941</v>
      </c>
      <c r="F376" s="4" t="n">
        <v>0.882352941176471</v>
      </c>
      <c r="G376" s="4">
        <f>IF(COUNT(D376:F376)&lt;3,"",E376*0.7+D376*0.2+F376*0.1)</f>
        <v>0.187463235294118</v>
      </c>
      <c r="H376" s="5" t="inlineStr">
        <is>
          <t>否</t>
        </is>
      </c>
      <c r="I376" s="6"/>
      <c r="J376" s="5" t="inlineStr">
        <is>
          <t>否</t>
        </is>
      </c>
      <c r="K376" s="6"/>
      <c r="L376" s="5" t="inlineStr">
        <is>
          <t>否</t>
        </is>
      </c>
      <c r="M376" s="6"/>
    </row>
    <row r="377" ht="27" customHeight="1">
      <c r="A377" s="2" t="inlineStr">
        <is>
          <t>千问</t>
        </is>
      </c>
      <c r="B377" s="2" t="inlineStr">
        <is>
          <t>Qwen-Mt-Flash</t>
        </is>
      </c>
      <c r="C377" s="3"/>
      <c r="D377" s="4" t="n">
        <v>0.102941176470588</v>
      </c>
      <c r="E377" s="12" t="n">
        <v>0.0202022058823529</v>
      </c>
      <c r="F377" s="4" t="n">
        <v>0.286764705882353</v>
      </c>
      <c r="G377" s="4">
        <f>IF(COUNT(D377:F377)&lt;3,"",E377*0.7+D377*0.2+F377*0.1)</f>
        <v>0.06340625</v>
      </c>
      <c r="H377" s="5" t="inlineStr">
        <is>
          <t>否</t>
        </is>
      </c>
      <c r="I377" s="6"/>
      <c r="J377" s="5" t="inlineStr">
        <is>
          <t>否</t>
        </is>
      </c>
      <c r="K377" s="6"/>
      <c r="L377" s="5" t="inlineStr">
        <is>
          <t>否</t>
        </is>
      </c>
      <c r="M377" s="6"/>
    </row>
    <row r="378" ht="27" customHeight="1">
      <c r="A378" s="2" t="inlineStr">
        <is>
          <t>千问</t>
        </is>
      </c>
      <c r="B378" s="2" t="inlineStr">
        <is>
          <t>Qwen-Mt-Lite</t>
        </is>
      </c>
      <c r="C378" s="3"/>
      <c r="D378" s="4" t="n">
        <v>0.0882352941176471</v>
      </c>
      <c r="E378" s="12" t="n">
        <v>0.0173161764705882</v>
      </c>
      <c r="F378" s="4" t="n">
        <v>0.235294117647059</v>
      </c>
      <c r="G378" s="4">
        <f>IF(COUNT(D378:F378)&lt;3,"",E378*0.7+D378*0.2+F378*0.1)</f>
        <v>0.0532977941176471</v>
      </c>
      <c r="H378" s="5" t="inlineStr">
        <is>
          <t>否</t>
        </is>
      </c>
      <c r="I378" s="6"/>
      <c r="J378" s="5" t="inlineStr">
        <is>
          <t>否</t>
        </is>
      </c>
      <c r="K378" s="6"/>
      <c r="L378" s="5" t="inlineStr">
        <is>
          <t>否</t>
        </is>
      </c>
      <c r="M378" s="6"/>
    </row>
    <row r="379" ht="27" customHeight="1">
      <c r="A379" s="2" t="inlineStr">
        <is>
          <t>千问</t>
        </is>
      </c>
      <c r="B379" s="2" t="inlineStr">
        <is>
          <t>Qwen-Mt-Plus</t>
        </is>
      </c>
      <c r="C379" s="3"/>
      <c r="D379" s="4" t="n">
        <v>0.264705882352941</v>
      </c>
      <c r="E379" s="12" t="n">
        <v>0.0519485294117647</v>
      </c>
      <c r="F379" s="4" t="n">
        <v>0.794117647058823</v>
      </c>
      <c r="G379" s="4">
        <f>IF(COUNT(D379:F379)&lt;3,"",E379*0.7+D379*0.2+F379*0.1)</f>
        <v>0.168716911764706</v>
      </c>
      <c r="H379" s="5" t="inlineStr">
        <is>
          <t>否</t>
        </is>
      </c>
      <c r="I379" s="6"/>
      <c r="J379" s="5" t="inlineStr">
        <is>
          <t>否</t>
        </is>
      </c>
      <c r="K379" s="6"/>
      <c r="L379" s="5" t="inlineStr">
        <is>
          <t>否</t>
        </is>
      </c>
      <c r="M379" s="6"/>
    </row>
    <row r="380" ht="27" customHeight="1">
      <c r="A380" s="2" t="inlineStr">
        <is>
          <t>千问</t>
        </is>
      </c>
      <c r="B380" s="2" t="inlineStr">
        <is>
          <t>Qwen-Mt-Turbo</t>
        </is>
      </c>
      <c r="C380" s="3"/>
      <c r="D380" s="4" t="n">
        <v>0.102941176470588</v>
      </c>
      <c r="E380" s="12" t="n">
        <v>0.0202022058823529</v>
      </c>
      <c r="F380" s="4" t="n">
        <v>0.286764705882353</v>
      </c>
      <c r="G380" s="4">
        <f>IF(COUNT(D380:F380)&lt;3,"",E380*0.7+D380*0.2+F380*0.1)</f>
        <v>0.06340625</v>
      </c>
      <c r="H380" s="5" t="inlineStr">
        <is>
          <t>否</t>
        </is>
      </c>
      <c r="I380" s="6"/>
      <c r="J380" s="5" t="inlineStr">
        <is>
          <t>否</t>
        </is>
      </c>
      <c r="K380" s="6"/>
      <c r="L380" s="5" t="inlineStr">
        <is>
          <t>否</t>
        </is>
      </c>
      <c r="M380" s="6"/>
    </row>
    <row r="381" ht="27" customHeight="1">
      <c r="A381" s="2" t="inlineStr">
        <is>
          <t>千问</t>
        </is>
      </c>
      <c r="B381" s="2" t="inlineStr">
        <is>
          <t>Qwen-Plus-2024-12-20</t>
        </is>
      </c>
      <c r="C381" s="3"/>
      <c r="D381" s="4" t="n">
        <v>0.117647058823529</v>
      </c>
      <c r="E381" s="12" t="n">
        <v>0.0230882352941176</v>
      </c>
      <c r="F381" s="4" t="n">
        <v>0.294117647058824</v>
      </c>
      <c r="G381" s="4">
        <f>IF(COUNT(D381:F381)&lt;3,"",E381*0.7+D381*0.2+F381*0.1)</f>
        <v>0.0691029411764706</v>
      </c>
      <c r="H381" s="5" t="inlineStr">
        <is>
          <t>否</t>
        </is>
      </c>
      <c r="I381" s="6"/>
      <c r="J381" s="5" t="inlineStr">
        <is>
          <t>否</t>
        </is>
      </c>
      <c r="K381" s="6"/>
      <c r="L381" s="5" t="inlineStr">
        <is>
          <t>否</t>
        </is>
      </c>
      <c r="M381" s="6"/>
    </row>
    <row r="382" ht="27" customHeight="1">
      <c r="A382" s="2" t="inlineStr">
        <is>
          <t>千问</t>
        </is>
      </c>
      <c r="B382" s="2" t="inlineStr">
        <is>
          <t>Qwen-Plus-2025-01-12</t>
        </is>
      </c>
      <c r="C382" s="3"/>
      <c r="D382" s="4" t="n">
        <v>0.117647058823529</v>
      </c>
      <c r="E382" s="12" t="n">
        <v>0.0230882352941176</v>
      </c>
      <c r="F382" s="4" t="n">
        <v>0.294117647058824</v>
      </c>
      <c r="G382" s="4">
        <f>IF(COUNT(D382:F382)&lt;3,"",E382*0.7+D382*0.2+F382*0.1)</f>
        <v>0.0691029411764706</v>
      </c>
      <c r="H382" s="5" t="inlineStr">
        <is>
          <t>否</t>
        </is>
      </c>
      <c r="I382" s="6"/>
      <c r="J382" s="5" t="inlineStr">
        <is>
          <t>否</t>
        </is>
      </c>
      <c r="K382" s="6"/>
      <c r="L382" s="5" t="inlineStr">
        <is>
          <t>否</t>
        </is>
      </c>
      <c r="M382" s="6"/>
    </row>
    <row r="383" ht="27" customHeight="1">
      <c r="A383" s="2" t="inlineStr">
        <is>
          <t>千问</t>
        </is>
      </c>
      <c r="B383" s="2" t="inlineStr">
        <is>
          <t>Qwen-Plus-2025-01-25</t>
        </is>
      </c>
      <c r="C383" s="3"/>
      <c r="D383" s="4" t="n">
        <v>0.117647058823529</v>
      </c>
      <c r="E383" s="12" t="n">
        <v>0.0230882352941176</v>
      </c>
      <c r="F383" s="4" t="n">
        <v>0.294117647058824</v>
      </c>
      <c r="G383" s="4">
        <f>IF(COUNT(D383:F383)&lt;3,"",E383*0.7+D383*0.2+F383*0.1)</f>
        <v>0.0691029411764706</v>
      </c>
      <c r="H383" s="5" t="inlineStr">
        <is>
          <t>否</t>
        </is>
      </c>
      <c r="I383" s="6"/>
      <c r="J383" s="5" t="inlineStr">
        <is>
          <t>否</t>
        </is>
      </c>
      <c r="K383" s="6"/>
      <c r="L383" s="5" t="inlineStr">
        <is>
          <t>否</t>
        </is>
      </c>
      <c r="M383" s="6"/>
    </row>
    <row r="384" ht="27" customHeight="1">
      <c r="A384" s="2" t="inlineStr">
        <is>
          <t>千问</t>
        </is>
      </c>
      <c r="B384" s="2" t="inlineStr">
        <is>
          <t>Qwen-Plus-2025-04-28</t>
        </is>
      </c>
      <c r="C384" s="3"/>
      <c r="D384" s="4" t="n">
        <v>0.117647058823529</v>
      </c>
      <c r="E384" s="12" t="n">
        <v>0.0230882352941176</v>
      </c>
      <c r="F384" s="4" t="n">
        <v>0.294117647058824</v>
      </c>
      <c r="G384" s="4">
        <f>IF(COUNT(D384:F384)&lt;3,"",E384*0.7+D384*0.2+F384*0.1)</f>
        <v>0.0691029411764706</v>
      </c>
      <c r="H384" s="5" t="inlineStr">
        <is>
          <t>否</t>
        </is>
      </c>
      <c r="I384" s="6"/>
      <c r="J384" s="5" t="inlineStr">
        <is>
          <t>否</t>
        </is>
      </c>
      <c r="K384" s="6"/>
      <c r="L384" s="5" t="inlineStr">
        <is>
          <t>否</t>
        </is>
      </c>
      <c r="M384" s="6"/>
    </row>
    <row r="385" ht="27" customHeight="1">
      <c r="A385" s="2" t="inlineStr">
        <is>
          <t>千问</t>
        </is>
      </c>
      <c r="B385" s="2" t="inlineStr">
        <is>
          <t>Qwen-Plus-2025-07-14</t>
        </is>
      </c>
      <c r="C385" s="3"/>
      <c r="D385" s="4" t="n">
        <v>0.117647058823529</v>
      </c>
      <c r="E385" s="12" t="n">
        <v>0.0230882352941176</v>
      </c>
      <c r="F385" s="4" t="n">
        <v>0.294117647058824</v>
      </c>
      <c r="G385" s="4">
        <f>IF(COUNT(D385:F385)&lt;3,"",E385*0.7+D385*0.2+F385*0.1)</f>
        <v>0.0691029411764706</v>
      </c>
      <c r="H385" s="5" t="inlineStr">
        <is>
          <t>否</t>
        </is>
      </c>
      <c r="I385" s="6"/>
      <c r="J385" s="5" t="inlineStr">
        <is>
          <t>否</t>
        </is>
      </c>
      <c r="K385" s="6"/>
      <c r="L385" s="5" t="inlineStr">
        <is>
          <t>否</t>
        </is>
      </c>
      <c r="M385" s="6"/>
    </row>
    <row r="386" ht="27" customHeight="1">
      <c r="A386" s="2" t="inlineStr">
        <is>
          <t>千问</t>
        </is>
      </c>
      <c r="B386" s="2" t="inlineStr">
        <is>
          <t>Qwen-Plus-2025-09-11</t>
        </is>
      </c>
      <c r="C386" s="3"/>
      <c r="D386" s="4" t="n">
        <v>0.117647058823529</v>
      </c>
      <c r="E386" s="12" t="n">
        <v>0.0230882352941176</v>
      </c>
      <c r="F386" s="4" t="n">
        <v>0.294117647058824</v>
      </c>
      <c r="G386" s="4">
        <f>IF(COUNT(D386:F386)&lt;3,"",E386*0.7+D386*0.2+F386*0.1)</f>
        <v>0.0691029411764706</v>
      </c>
      <c r="H386" s="5" t="inlineStr">
        <is>
          <t>否</t>
        </is>
      </c>
      <c r="I386" s="6"/>
      <c r="J386" s="5" t="inlineStr">
        <is>
          <t>否</t>
        </is>
      </c>
      <c r="K386" s="6"/>
      <c r="L386" s="5" t="inlineStr">
        <is>
          <t>否</t>
        </is>
      </c>
      <c r="M386" s="6"/>
    </row>
    <row r="387" ht="27" customHeight="1">
      <c r="A387" s="2" t="inlineStr">
        <is>
          <t>千问</t>
        </is>
      </c>
      <c r="B387" s="2" t="inlineStr">
        <is>
          <t>Qwen-Plus-2025-12-01</t>
        </is>
      </c>
      <c r="C387" s="3"/>
      <c r="D387" s="4" t="n">
        <v>0.117647058823529</v>
      </c>
      <c r="E387" s="12" t="n">
        <v>0.0230882352941176</v>
      </c>
      <c r="F387" s="4" t="n">
        <v>0.294117647058824</v>
      </c>
      <c r="G387" s="4">
        <f>IF(COUNT(D387:F387)&lt;3,"",E387*0.7+D387*0.2+F387*0.1)</f>
        <v>0.0691029411764706</v>
      </c>
      <c r="H387" s="5" t="inlineStr">
        <is>
          <t>否</t>
        </is>
      </c>
      <c r="I387" s="6"/>
      <c r="J387" s="5" t="inlineStr">
        <is>
          <t>否</t>
        </is>
      </c>
      <c r="K387" s="6"/>
      <c r="L387" s="5" t="inlineStr">
        <is>
          <t>否</t>
        </is>
      </c>
      <c r="M387" s="6"/>
    </row>
    <row r="388" ht="27" customHeight="1">
      <c r="A388" s="2" t="inlineStr">
        <is>
          <t>千问</t>
        </is>
      </c>
      <c r="B388" s="2" t="inlineStr">
        <is>
          <t>Qwen-Plus-Latest</t>
        </is>
      </c>
      <c r="C388" s="3"/>
      <c r="D388" s="4" t="n">
        <v>0.117647058823529</v>
      </c>
      <c r="E388" s="12" t="n">
        <v>0.0230882352941176</v>
      </c>
      <c r="F388" s="4" t="n">
        <v>0.294117647058824</v>
      </c>
      <c r="G388" s="4">
        <f>IF(COUNT(D388:F388)&lt;3,"",E388*0.7+D388*0.2+F388*0.1)</f>
        <v>0.0691029411764706</v>
      </c>
      <c r="H388" s="5" t="inlineStr">
        <is>
          <t>否</t>
        </is>
      </c>
      <c r="I388" s="6"/>
      <c r="J388" s="5" t="inlineStr">
        <is>
          <t>否</t>
        </is>
      </c>
      <c r="K388" s="6"/>
      <c r="L388" s="5" t="inlineStr">
        <is>
          <t>否</t>
        </is>
      </c>
      <c r="M388" s="6"/>
    </row>
    <row r="389" ht="27" customHeight="1">
      <c r="A389" s="2" t="inlineStr">
        <is>
          <t>千问</t>
        </is>
      </c>
      <c r="B389" s="2" t="inlineStr">
        <is>
          <t>Qwen3-Coder-480B-A35B-Instruct</t>
        </is>
      </c>
      <c r="C389" s="3"/>
      <c r="D389" s="4" t="n">
        <v>0.882352941176471</v>
      </c>
      <c r="E389" s="12" t="n">
        <v>0.173161764705882</v>
      </c>
      <c r="F389" s="4" t="n">
        <v>3.52941176470588</v>
      </c>
      <c r="G389" s="4">
        <f>IF(COUNT(D389:F389)&lt;3,"",E389*0.7+D389*0.2+F389*0.1)</f>
        <v>0.650625</v>
      </c>
      <c r="H389" s="5" t="inlineStr">
        <is>
          <t>否</t>
        </is>
      </c>
      <c r="I389" s="6"/>
      <c r="J389" s="5" t="inlineStr">
        <is>
          <t>否</t>
        </is>
      </c>
      <c r="K389" s="6"/>
      <c r="L389" s="5" t="inlineStr">
        <is>
          <t>否</t>
        </is>
      </c>
      <c r="M389" s="6"/>
    </row>
    <row r="390" ht="27" customHeight="1">
      <c r="A390" s="2" t="inlineStr">
        <is>
          <t>千问</t>
        </is>
      </c>
      <c r="B390" s="2" t="inlineStr">
        <is>
          <t>Qwen3-Coder-Flash-2025-07-28</t>
        </is>
      </c>
      <c r="C390" s="3"/>
      <c r="D390" s="4" t="n">
        <v>0.147058823529412</v>
      </c>
      <c r="E390" s="12" t="n">
        <v>0.0288602941176471</v>
      </c>
      <c r="F390" s="4" t="n">
        <v>0.588235294117647</v>
      </c>
      <c r="G390" s="4">
        <f>IF(COUNT(D390:F390)&lt;3,"",E390*0.7+D390*0.2+F390*0.1)</f>
        <v>0.1084375</v>
      </c>
      <c r="H390" s="5" t="inlineStr">
        <is>
          <t>否</t>
        </is>
      </c>
      <c r="I390" s="6"/>
      <c r="J390" s="5" t="inlineStr">
        <is>
          <t>否</t>
        </is>
      </c>
      <c r="K390" s="6"/>
      <c r="L390" s="5" t="inlineStr">
        <is>
          <t>否</t>
        </is>
      </c>
      <c r="M390" s="6"/>
    </row>
    <row r="391" ht="27" customHeight="1">
      <c r="A391" s="2" t="inlineStr">
        <is>
          <t>千问</t>
        </is>
      </c>
      <c r="B391" s="2" t="inlineStr">
        <is>
          <t>Qwen3-Coder-Plus-2025-07-22</t>
        </is>
      </c>
      <c r="C391" s="3"/>
      <c r="D391" s="4" t="n">
        <v>0.588235294117647</v>
      </c>
      <c r="E391" s="12" t="n">
        <v>0.115441176470588</v>
      </c>
      <c r="F391" s="4" t="n">
        <v>2.35294117647059</v>
      </c>
      <c r="G391" s="4">
        <f>IF(COUNT(D391:F391)&lt;3,"",E391*0.7+D391*0.2+F391*0.1)</f>
        <v>0.43375</v>
      </c>
      <c r="H391" s="5" t="inlineStr">
        <is>
          <t>否</t>
        </is>
      </c>
      <c r="I391" s="6"/>
      <c r="J391" s="5" t="inlineStr">
        <is>
          <t>否</t>
        </is>
      </c>
      <c r="K391" s="6"/>
      <c r="L391" s="5" t="inlineStr">
        <is>
          <t>否</t>
        </is>
      </c>
      <c r="M391" s="6"/>
    </row>
    <row r="392" ht="27" customHeight="1">
      <c r="A392" s="2" t="inlineStr">
        <is>
          <t>千问</t>
        </is>
      </c>
      <c r="B392" s="2" t="inlineStr">
        <is>
          <t>Qwen3-Coder-Plus-2025-09-23</t>
        </is>
      </c>
      <c r="C392" s="3"/>
      <c r="D392" s="4" t="n">
        <v>0.588235294117647</v>
      </c>
      <c r="E392" s="12" t="n">
        <v>0.115441176470588</v>
      </c>
      <c r="F392" s="4" t="n">
        <v>2.35294117647059</v>
      </c>
      <c r="G392" s="4">
        <f>IF(COUNT(D392:F392)&lt;3,"",E392*0.7+D392*0.2+F392*0.1)</f>
        <v>0.43375</v>
      </c>
      <c r="H392" s="5" t="inlineStr">
        <is>
          <t>否</t>
        </is>
      </c>
      <c r="I392" s="6"/>
      <c r="J392" s="5" t="inlineStr">
        <is>
          <t>否</t>
        </is>
      </c>
      <c r="K392" s="6"/>
      <c r="L392" s="5" t="inlineStr">
        <is>
          <t>否</t>
        </is>
      </c>
      <c r="M392" s="6"/>
    </row>
    <row r="393" ht="27" customHeight="1">
      <c r="A393" s="2" t="inlineStr">
        <is>
          <t>千问</t>
        </is>
      </c>
      <c r="B393" s="2" t="inlineStr">
        <is>
          <t>Qwen3-Max-2025-09-23</t>
        </is>
      </c>
      <c r="C393" s="3"/>
      <c r="D393" s="4" t="n">
        <v>0.882352941176471</v>
      </c>
      <c r="E393" s="12" t="n">
        <v>0.173161764705882</v>
      </c>
      <c r="F393" s="4" t="n">
        <v>3.52941176470588</v>
      </c>
      <c r="G393" s="4">
        <f>IF(COUNT(D393:F393)&lt;3,"",E393*0.7+D393*0.2+F393*0.1)</f>
        <v>0.650625</v>
      </c>
      <c r="H393" s="5" t="inlineStr">
        <is>
          <t>否</t>
        </is>
      </c>
      <c r="I393" s="6"/>
      <c r="J393" s="5" t="inlineStr">
        <is>
          <t>否</t>
        </is>
      </c>
      <c r="K393" s="6"/>
      <c r="L393" s="5" t="inlineStr">
        <is>
          <t>否</t>
        </is>
      </c>
      <c r="M393" s="6"/>
    </row>
    <row r="394" ht="27" customHeight="1">
      <c r="A394" s="2" t="inlineStr">
        <is>
          <t>千问</t>
        </is>
      </c>
      <c r="B394" s="2" t="inlineStr">
        <is>
          <t>Qwen3-Max-2026-01-23</t>
        </is>
      </c>
      <c r="C394" s="3"/>
      <c r="D394" s="4" t="n">
        <v>0.367647058823529</v>
      </c>
      <c r="E394" s="12" t="n">
        <v>0.0721507352941176</v>
      </c>
      <c r="F394" s="4" t="n">
        <v>1.47058823529412</v>
      </c>
      <c r="G394" s="4">
        <f>IF(COUNT(D394:F394)&lt;3,"",E394*0.7+D394*0.2+F394*0.1)</f>
        <v>0.27109375</v>
      </c>
      <c r="H394" s="5" t="inlineStr">
        <is>
          <t>否</t>
        </is>
      </c>
      <c r="I394" s="6"/>
      <c r="J394" s="5" t="inlineStr">
        <is>
          <t>否</t>
        </is>
      </c>
      <c r="K394" s="6"/>
      <c r="L394" s="5" t="inlineStr">
        <is>
          <t>否</t>
        </is>
      </c>
      <c r="M394" s="6"/>
    </row>
    <row r="395" ht="27" customHeight="1">
      <c r="A395" s="2" t="inlineStr">
        <is>
          <t>千问</t>
        </is>
      </c>
      <c r="B395" s="2" t="inlineStr">
        <is>
          <t>Qwen3-Max-Preview</t>
        </is>
      </c>
      <c r="C395" s="3"/>
      <c r="D395" s="4" t="n">
        <v>0.882352941176471</v>
      </c>
      <c r="E395" s="4" t="n">
        <v>0.176470588235294</v>
      </c>
      <c r="F395" s="4" t="n">
        <v>3.52941176470588</v>
      </c>
      <c r="G395" s="4">
        <f>IF(COUNT(D395:F395)&lt;3,"",E395*0.7+D395*0.2+F395*0.1)</f>
        <v>0.652941176470588</v>
      </c>
      <c r="H395" s="5" t="inlineStr">
        <is>
          <t>否</t>
        </is>
      </c>
      <c r="I395" s="6"/>
      <c r="J395" s="5" t="inlineStr">
        <is>
          <t>否</t>
        </is>
      </c>
      <c r="K395" s="6"/>
      <c r="L395" s="5" t="inlineStr">
        <is>
          <t>否</t>
        </is>
      </c>
      <c r="M395" s="6"/>
    </row>
    <row r="396" ht="27" customHeight="1">
      <c r="A396" s="2" t="inlineStr">
        <is>
          <t>千问</t>
        </is>
      </c>
      <c r="B396" s="2" t="inlineStr">
        <is>
          <t>Qwen3.5-Flash-2026-02-23</t>
        </is>
      </c>
      <c r="C396" s="3"/>
      <c r="D396" s="4" t="n">
        <v>0.0294117647058824</v>
      </c>
      <c r="E396" s="12" t="n">
        <v>0.00577205882352941</v>
      </c>
      <c r="F396" s="4" t="n">
        <v>0.294117647058824</v>
      </c>
      <c r="G396" s="4">
        <f>IF(COUNT(D396:F396)&lt;3,"",E396*0.7+D396*0.2+F396*0.1)</f>
        <v>0.0393345588235294</v>
      </c>
      <c r="H396" s="5" t="inlineStr">
        <is>
          <t>否</t>
        </is>
      </c>
      <c r="I396" s="6"/>
      <c r="J396" s="5" t="inlineStr">
        <is>
          <t>否</t>
        </is>
      </c>
      <c r="K396" s="6"/>
      <c r="L396" s="5" t="inlineStr">
        <is>
          <t>否</t>
        </is>
      </c>
      <c r="M396" s="6"/>
    </row>
    <row r="397" ht="27" customHeight="1">
      <c r="A397" s="2" t="inlineStr">
        <is>
          <t>千问</t>
        </is>
      </c>
      <c r="B397" s="2" t="inlineStr">
        <is>
          <t>Qwen3.5-Plus</t>
        </is>
      </c>
      <c r="C397" s="3"/>
      <c r="D397" s="4" t="n">
        <v>0.117647058823529</v>
      </c>
      <c r="E397" s="12" t="n">
        <v>0.0230882352941176</v>
      </c>
      <c r="F397" s="4" t="n">
        <v>0.705882352941177</v>
      </c>
      <c r="G397" s="4">
        <f>IF(COUNT(D397:F397)&lt;3,"",E397*0.7+D397*0.2+F397*0.1)</f>
        <v>0.110279411764706</v>
      </c>
      <c r="H397" s="5" t="inlineStr">
        <is>
          <t>否</t>
        </is>
      </c>
      <c r="I397" s="6"/>
      <c r="J397" s="5" t="inlineStr">
        <is>
          <t>否</t>
        </is>
      </c>
      <c r="K397" s="6"/>
      <c r="L397" s="5" t="inlineStr">
        <is>
          <t>否</t>
        </is>
      </c>
      <c r="M397" s="6"/>
    </row>
    <row r="398" ht="27" customHeight="1">
      <c r="A398" s="2" t="inlineStr">
        <is>
          <t>千问</t>
        </is>
      </c>
      <c r="B398" s="2" t="inlineStr">
        <is>
          <t>Qwen3.6-Flash-2026-04-16</t>
        </is>
      </c>
      <c r="C398" s="3"/>
      <c r="D398" s="4" t="n">
        <v>0.176470588235294</v>
      </c>
      <c r="E398" s="12" t="n">
        <v>0.0346323529411765</v>
      </c>
      <c r="F398" s="4" t="n">
        <v>1.05882352941176</v>
      </c>
      <c r="G398" s="4">
        <f>IF(COUNT(D398:F398)&lt;3,"",E398*0.7+D398*0.2+F398*0.1)</f>
        <v>0.165419117647059</v>
      </c>
      <c r="H398" s="5" t="inlineStr">
        <is>
          <t>否</t>
        </is>
      </c>
      <c r="I398" s="6"/>
      <c r="J398" s="5" t="inlineStr">
        <is>
          <t>否</t>
        </is>
      </c>
      <c r="K398" s="6"/>
      <c r="L398" s="5" t="inlineStr">
        <is>
          <t>否</t>
        </is>
      </c>
      <c r="M398" s="6"/>
    </row>
    <row r="399" ht="27" customHeight="1">
      <c r="A399" s="2" t="inlineStr">
        <is>
          <t>千问</t>
        </is>
      </c>
      <c r="B399" s="2" t="inlineStr">
        <is>
          <t>Qwen3.6-Plus-2026-04-02</t>
        </is>
      </c>
      <c r="C399" s="3"/>
      <c r="D399" s="4" t="n">
        <v>0.294117647058824</v>
      </c>
      <c r="E399" s="12" t="n">
        <v>0.0577205882352941</v>
      </c>
      <c r="F399" s="4" t="n">
        <v>1.76470588235294</v>
      </c>
      <c r="G399" s="4">
        <f>IF(COUNT(D399:F399)&lt;3,"",E399*0.7+D399*0.2+F399*0.1)</f>
        <v>0.275698529411765</v>
      </c>
      <c r="H399" s="5" t="inlineStr">
        <is>
          <t>否</t>
        </is>
      </c>
      <c r="I399" s="6"/>
      <c r="J399" s="5" t="inlineStr">
        <is>
          <t>否</t>
        </is>
      </c>
      <c r="K399" s="6"/>
      <c r="L399" s="5" t="inlineStr">
        <is>
          <t>否</t>
        </is>
      </c>
      <c r="M399" s="6"/>
    </row>
    <row r="400" ht="27" customHeight="1">
      <c r="A400" s="2" t="inlineStr">
        <is>
          <t>千问</t>
        </is>
      </c>
      <c r="B400" s="2" t="inlineStr">
        <is>
          <t>Qwen3.7-Flash-2026-07-15</t>
        </is>
      </c>
      <c r="C400" s="3"/>
      <c r="D400" s="4" t="n">
        <v>0.0294117647058824</v>
      </c>
      <c r="E400" s="4" t="n">
        <v>0.00588235294117647</v>
      </c>
      <c r="F400" s="4" t="n">
        <v>0.117647058823529</v>
      </c>
      <c r="G400" s="4">
        <f>IF(COUNT(D400:F400)&lt;3,"",E400*0.7+D400*0.2+F400*0.1)</f>
        <v>0.0217647058823529</v>
      </c>
      <c r="H400" s="5" t="inlineStr">
        <is>
          <t>否</t>
        </is>
      </c>
      <c r="I400" s="6"/>
      <c r="J400" s="5" t="inlineStr">
        <is>
          <t>否</t>
        </is>
      </c>
      <c r="K400" s="6"/>
      <c r="L400" s="5" t="inlineStr">
        <is>
          <t>否</t>
        </is>
      </c>
      <c r="M400" s="6"/>
    </row>
    <row r="401" ht="27" customHeight="1">
      <c r="A401" s="2" t="inlineStr">
        <is>
          <t>千问</t>
        </is>
      </c>
      <c r="B401" s="2" t="inlineStr">
        <is>
          <t>Qwen3.7-Max-2026-05-17</t>
        </is>
      </c>
      <c r="C401" s="3"/>
      <c r="D401" s="4" t="n">
        <v>1.76470588235294</v>
      </c>
      <c r="E401" s="12" t="n">
        <v>0.346323529411765</v>
      </c>
      <c r="F401" s="4" t="n">
        <v>5.29411764705882</v>
      </c>
      <c r="G401" s="4">
        <f>IF(COUNT(D401:F401)&lt;3,"",E401*0.7+D401*0.2+F401*0.1)</f>
        <v>1.12477941176471</v>
      </c>
      <c r="H401" s="5" t="inlineStr">
        <is>
          <t>否</t>
        </is>
      </c>
      <c r="I401" s="6"/>
      <c r="J401" s="5" t="inlineStr">
        <is>
          <t>否</t>
        </is>
      </c>
      <c r="K401" s="6"/>
      <c r="L401" s="5" t="inlineStr">
        <is>
          <t>否</t>
        </is>
      </c>
      <c r="M401" s="6"/>
    </row>
    <row r="402" ht="27" customHeight="1">
      <c r="A402" s="2" t="inlineStr">
        <is>
          <t>千问</t>
        </is>
      </c>
      <c r="B402" s="2" t="inlineStr">
        <is>
          <t>Qwen3.7-Max-2026-05-20</t>
        </is>
      </c>
      <c r="C402" s="3"/>
      <c r="D402" s="4" t="n">
        <v>1.76470588235294</v>
      </c>
      <c r="E402" s="4" t="n">
        <v>0.352941176470588</v>
      </c>
      <c r="F402" s="4" t="n">
        <v>5.29411764705882</v>
      </c>
      <c r="G402" s="4">
        <f>IF(COUNT(D402:F402)&lt;3,"",E402*0.7+D402*0.2+F402*0.1)</f>
        <v>1.12941176470588</v>
      </c>
      <c r="H402" s="5" t="inlineStr">
        <is>
          <t>否</t>
        </is>
      </c>
      <c r="I402" s="6"/>
      <c r="J402" s="5" t="inlineStr">
        <is>
          <t>否</t>
        </is>
      </c>
      <c r="K402" s="6"/>
      <c r="L402" s="5" t="inlineStr">
        <is>
          <t>否</t>
        </is>
      </c>
      <c r="M402" s="6"/>
    </row>
    <row r="403" ht="27" customHeight="1">
      <c r="A403" s="2" t="inlineStr">
        <is>
          <t>千问</t>
        </is>
      </c>
      <c r="B403" s="2" t="inlineStr">
        <is>
          <t>Qwen3.7-Max-2026-06-08</t>
        </is>
      </c>
      <c r="C403" s="3"/>
      <c r="D403" s="4" t="n">
        <v>1.76470588235294</v>
      </c>
      <c r="E403" s="4" t="n">
        <v>0.352941176470588</v>
      </c>
      <c r="F403" s="4" t="n">
        <v>5.29411764705882</v>
      </c>
      <c r="G403" s="4">
        <f>IF(COUNT(D403:F403)&lt;3,"",E403*0.7+D403*0.2+F403*0.1)</f>
        <v>1.12941176470588</v>
      </c>
      <c r="H403" s="5" t="inlineStr">
        <is>
          <t>否</t>
        </is>
      </c>
      <c r="I403" s="6"/>
      <c r="J403" s="5" t="inlineStr">
        <is>
          <t>否</t>
        </is>
      </c>
      <c r="K403" s="6"/>
      <c r="L403" s="5" t="inlineStr">
        <is>
          <t>否</t>
        </is>
      </c>
      <c r="M403" s="6"/>
    </row>
    <row r="404" ht="27" customHeight="1">
      <c r="A404" s="2" t="inlineStr">
        <is>
          <t>千问</t>
        </is>
      </c>
      <c r="B404" s="2" t="inlineStr">
        <is>
          <t>Qwen3.7-Max-Preview</t>
        </is>
      </c>
      <c r="C404" s="3"/>
      <c r="D404" s="4" t="n">
        <v>1.76470588235294</v>
      </c>
      <c r="E404" s="12" t="n">
        <v>0.346323529411765</v>
      </c>
      <c r="F404" s="4" t="n">
        <v>5.29411764705882</v>
      </c>
      <c r="G404" s="4">
        <f>IF(COUNT(D404:F404)&lt;3,"",E404*0.7+D404*0.2+F404*0.1)</f>
        <v>1.12477941176471</v>
      </c>
      <c r="H404" s="5" t="inlineStr">
        <is>
          <t>否</t>
        </is>
      </c>
      <c r="I404" s="6"/>
      <c r="J404" s="5" t="inlineStr">
        <is>
          <t>否</t>
        </is>
      </c>
      <c r="K404" s="6"/>
      <c r="L404" s="5" t="inlineStr">
        <is>
          <t>否</t>
        </is>
      </c>
      <c r="M404" s="6"/>
    </row>
    <row r="405" ht="27" customHeight="1">
      <c r="A405" s="2" t="inlineStr">
        <is>
          <t>千问</t>
        </is>
      </c>
      <c r="B405" s="2" t="inlineStr">
        <is>
          <t>Qwen3.7-Plus-2026-05-26</t>
        </is>
      </c>
      <c r="C405" s="3"/>
      <c r="D405" s="4" t="n">
        <v>0.294117647058824</v>
      </c>
      <c r="E405" s="4" t="n">
        <v>0.0588235294117647</v>
      </c>
      <c r="F405" s="4" t="n">
        <v>1.17647058823529</v>
      </c>
      <c r="G405" s="4">
        <f>IF(COUNT(D405:F405)&lt;3,"",E405*0.7+D405*0.2+F405*0.1)</f>
        <v>0.217647058823529</v>
      </c>
      <c r="H405" s="5" t="inlineStr">
        <is>
          <t>否</t>
        </is>
      </c>
      <c r="I405" s="6"/>
      <c r="J405" s="5" t="inlineStr">
        <is>
          <t>否</t>
        </is>
      </c>
      <c r="K405" s="6"/>
      <c r="L405" s="5" t="inlineStr">
        <is>
          <t>否</t>
        </is>
      </c>
      <c r="M405" s="6"/>
    </row>
    <row r="406" ht="27" customHeight="1">
      <c r="A406" s="2" t="inlineStr">
        <is>
          <t>千问</t>
        </is>
      </c>
      <c r="B406" s="2" t="inlineStr">
        <is>
          <t>Qwq-Plus</t>
        </is>
      </c>
      <c r="C406" s="3"/>
      <c r="D406" s="4" t="n">
        <v>0.235294117647059</v>
      </c>
      <c r="E406" s="12" t="n">
        <v>0.0461764705882353</v>
      </c>
      <c r="F406" s="4" t="n">
        <v>0.588235294117647</v>
      </c>
      <c r="G406" s="4">
        <f>IF(COUNT(D406:F406)&lt;3,"",E406*0.7+D406*0.2+F406*0.1)</f>
        <v>0.138205882352941</v>
      </c>
      <c r="H406" s="5" t="inlineStr">
        <is>
          <t>否</t>
        </is>
      </c>
      <c r="I406" s="6"/>
      <c r="J406" s="5" t="inlineStr">
        <is>
          <t>否</t>
        </is>
      </c>
      <c r="K406" s="6"/>
      <c r="L406" s="5" t="inlineStr">
        <is>
          <t>否</t>
        </is>
      </c>
      <c r="M406" s="6"/>
    </row>
    <row r="407" ht="27" customHeight="1">
      <c r="A407" s="2" t="inlineStr">
        <is>
          <t>字节</t>
        </is>
      </c>
      <c r="B407" s="2" t="inlineStr">
        <is>
          <t>Doubao-Seed-Character</t>
        </is>
      </c>
      <c r="C407" s="3" t="n">
        <v>46201.5</v>
      </c>
      <c r="D407" s="4" t="n">
        <v>0.117647058823529</v>
      </c>
      <c r="E407" s="4" t="n">
        <v>0.0235294117647059</v>
      </c>
      <c r="F407" s="4" t="n">
        <v>0.294117647058824</v>
      </c>
      <c r="G407" s="4">
        <f>IF(COUNT(D407:F407)&lt;3,"",E407*0.7+D407*0.2+F407*0.1)</f>
        <v>0.0694117647058824</v>
      </c>
      <c r="H407" s="5" t="inlineStr">
        <is>
          <t>否</t>
        </is>
      </c>
      <c r="I407" s="6"/>
      <c r="J407" s="5" t="inlineStr">
        <is>
          <t>否</t>
        </is>
      </c>
      <c r="K407" s="6"/>
      <c r="L407" s="5" t="inlineStr">
        <is>
          <t>否</t>
        </is>
      </c>
      <c r="M407" s="6"/>
    </row>
    <row r="408" ht="27" customHeight="1">
      <c r="A408" s="2" t="inlineStr">
        <is>
          <t>字节</t>
        </is>
      </c>
      <c r="B408" s="2" t="inlineStr">
        <is>
          <t>Doubao-Seed-2.1-Pro</t>
        </is>
      </c>
      <c r="C408" s="3" t="n">
        <v>46196.5</v>
      </c>
      <c r="D408" s="4" t="n">
        <v>0.882352941176471</v>
      </c>
      <c r="E408" s="4" t="n">
        <v>0.176470588235294</v>
      </c>
      <c r="F408" s="4" t="n">
        <v>4.41176470588235</v>
      </c>
      <c r="G408" s="4">
        <f>IF(COUNT(D408:F408)&lt;3,"",E408*0.7+D408*0.2+F408*0.1)</f>
        <v>0.741176470588235</v>
      </c>
      <c r="H408" s="5" t="inlineStr">
        <is>
          <t>否</t>
        </is>
      </c>
      <c r="I408" s="6"/>
      <c r="J408" s="5" t="inlineStr">
        <is>
          <t>否</t>
        </is>
      </c>
      <c r="K408" s="6"/>
      <c r="L408" s="5" t="inlineStr">
        <is>
          <t>否</t>
        </is>
      </c>
      <c r="M408" s="6"/>
    </row>
    <row r="409" ht="27" customHeight="1">
      <c r="A409" s="2" t="inlineStr">
        <is>
          <t>字节</t>
        </is>
      </c>
      <c r="B409" s="2" t="inlineStr">
        <is>
          <t>Doubao-Seed-2.1-Turbo</t>
        </is>
      </c>
      <c r="C409" s="3" t="n">
        <v>46196.5</v>
      </c>
      <c r="D409" s="4" t="n">
        <v>0.441176470588235</v>
      </c>
      <c r="E409" s="4" t="n">
        <v>0.0882352941176471</v>
      </c>
      <c r="F409" s="4" t="n">
        <v>2.20588235294118</v>
      </c>
      <c r="G409" s="4">
        <f>IF(COUNT(D409:F409)&lt;3,"",E409*0.7+D409*0.2+F409*0.1)</f>
        <v>0.370588235294118</v>
      </c>
      <c r="H409" s="5" t="inlineStr">
        <is>
          <t>否</t>
        </is>
      </c>
      <c r="I409" s="6"/>
      <c r="J409" s="5" t="inlineStr">
        <is>
          <t>否</t>
        </is>
      </c>
      <c r="K409" s="6"/>
      <c r="L409" s="5" t="inlineStr">
        <is>
          <t>否</t>
        </is>
      </c>
      <c r="M409" s="6"/>
    </row>
    <row r="410" ht="27" customHeight="1">
      <c r="A410" s="2" t="inlineStr">
        <is>
          <t>字节</t>
        </is>
      </c>
      <c r="B410" s="2" t="inlineStr">
        <is>
          <t>Doubao-Seed-Evolving</t>
        </is>
      </c>
      <c r="C410" s="3" t="n">
        <v>46196.5</v>
      </c>
      <c r="D410" s="4" t="n">
        <v>0.882352941176471</v>
      </c>
      <c r="E410" s="4" t="n">
        <v>0.176470588235294</v>
      </c>
      <c r="F410" s="4" t="n">
        <v>4.41176470588235</v>
      </c>
      <c r="G410" s="4">
        <f>IF(COUNT(D410:F410)&lt;3,"",E410*0.7+D410*0.2+F410*0.1)</f>
        <v>0.741176470588235</v>
      </c>
      <c r="H410" s="5" t="inlineStr">
        <is>
          <t>否</t>
        </is>
      </c>
      <c r="I410" s="6"/>
      <c r="J410" s="5" t="inlineStr">
        <is>
          <t>否</t>
        </is>
      </c>
      <c r="K410" s="6"/>
      <c r="L410" s="5" t="inlineStr">
        <is>
          <t>否</t>
        </is>
      </c>
      <c r="M410" s="6"/>
    </row>
    <row r="411" ht="27" customHeight="1">
      <c r="A411" s="2" t="inlineStr">
        <is>
          <t>字节</t>
        </is>
      </c>
      <c r="B411" s="2" t="inlineStr">
        <is>
          <t>Doubao-Seed-2.0-Code</t>
        </is>
      </c>
      <c r="C411" s="3" t="n">
        <v>46067.5</v>
      </c>
      <c r="D411" s="4" t="n">
        <v>0.470588235294118</v>
      </c>
      <c r="E411" s="4" t="n">
        <v>0.0941176470588235</v>
      </c>
      <c r="F411" s="4" t="n">
        <v>2.35294117647059</v>
      </c>
      <c r="G411" s="4">
        <f>IF(COUNT(D411:F411)&lt;3,"",E411*0.7+D411*0.2+F411*0.1)</f>
        <v>0.395294117647059</v>
      </c>
      <c r="H411" s="5" t="inlineStr">
        <is>
          <t>否</t>
        </is>
      </c>
      <c r="I411" s="6"/>
      <c r="J411" s="5" t="inlineStr">
        <is>
          <t>否</t>
        </is>
      </c>
      <c r="K411" s="6"/>
      <c r="L411" s="5" t="inlineStr">
        <is>
          <t>否</t>
        </is>
      </c>
      <c r="M411" s="6"/>
    </row>
    <row r="412" ht="27" customHeight="1">
      <c r="A412" s="2" t="inlineStr">
        <is>
          <t>字节</t>
        </is>
      </c>
      <c r="B412" s="2" t="inlineStr">
        <is>
          <t>Doubao-Seed-2.0-Lite</t>
        </is>
      </c>
      <c r="C412" s="3" t="n">
        <v>46067.5</v>
      </c>
      <c r="D412" s="4" t="n">
        <v>0.0882352941176471</v>
      </c>
      <c r="E412" s="4" t="n">
        <v>0.0176470588235294</v>
      </c>
      <c r="F412" s="4" t="n">
        <v>0.529411764705882</v>
      </c>
      <c r="G412" s="4">
        <f>IF(COUNT(D412:F412)&lt;3,"",E412*0.7+D412*0.2+F412*0.1)</f>
        <v>0.0829411764705882</v>
      </c>
      <c r="H412" s="5" t="inlineStr">
        <is>
          <t>否</t>
        </is>
      </c>
      <c r="I412" s="6"/>
      <c r="J412" s="5" t="inlineStr">
        <is>
          <t>否</t>
        </is>
      </c>
      <c r="K412" s="6"/>
      <c r="L412" s="5" t="inlineStr">
        <is>
          <t>否</t>
        </is>
      </c>
      <c r="M412" s="6"/>
    </row>
    <row r="413" ht="27" customHeight="1">
      <c r="A413" s="2" t="inlineStr">
        <is>
          <t>字节</t>
        </is>
      </c>
      <c r="B413" s="2" t="inlineStr">
        <is>
          <t>Doubao-Seed-2.0-Mini</t>
        </is>
      </c>
      <c r="C413" s="3" t="n">
        <v>46067.5</v>
      </c>
      <c r="D413" s="4" t="n">
        <v>0.0294117647058824</v>
      </c>
      <c r="E413" s="4" t="n">
        <v>0.00588235294117647</v>
      </c>
      <c r="F413" s="4" t="n">
        <v>0.294117647058824</v>
      </c>
      <c r="G413" s="4">
        <f>IF(COUNT(D413:F413)&lt;3,"",E413*0.7+D413*0.2+F413*0.1)</f>
        <v>0.0394117647058824</v>
      </c>
      <c r="H413" s="5" t="inlineStr">
        <is>
          <t>否</t>
        </is>
      </c>
      <c r="I413" s="6"/>
      <c r="J413" s="5" t="inlineStr">
        <is>
          <t>否</t>
        </is>
      </c>
      <c r="K413" s="6"/>
      <c r="L413" s="5" t="inlineStr">
        <is>
          <t>否</t>
        </is>
      </c>
      <c r="M413" s="6"/>
    </row>
    <row r="414" ht="27" customHeight="1">
      <c r="A414" s="2" t="inlineStr">
        <is>
          <t>字节</t>
        </is>
      </c>
      <c r="B414" s="2" t="inlineStr">
        <is>
          <t>Doubao-Seed-2.0-Pro</t>
        </is>
      </c>
      <c r="C414" s="3" t="n">
        <v>46067.5</v>
      </c>
      <c r="D414" s="4" t="n">
        <v>0.470588235294118</v>
      </c>
      <c r="E414" s="4" t="n">
        <v>0.0941176470588235</v>
      </c>
      <c r="F414" s="4" t="n">
        <v>2.35294117647059</v>
      </c>
      <c r="G414" s="4">
        <f>IF(COUNT(D414:F414)&lt;3,"",E414*0.7+D414*0.2+F414*0.1)</f>
        <v>0.395294117647059</v>
      </c>
      <c r="H414" s="5" t="inlineStr">
        <is>
          <t>否</t>
        </is>
      </c>
      <c r="I414" s="6"/>
      <c r="J414" s="5" t="inlineStr">
        <is>
          <t>否</t>
        </is>
      </c>
      <c r="K414" s="6"/>
      <c r="L414" s="5" t="inlineStr">
        <is>
          <t>否</t>
        </is>
      </c>
      <c r="M414" s="6"/>
    </row>
    <row r="415" ht="27" customHeight="1">
      <c r="A415" s="2" t="inlineStr">
        <is>
          <t>字节</t>
        </is>
      </c>
      <c r="B415" s="2" t="inlineStr">
        <is>
          <t>Doubao-Seed-1.8</t>
        </is>
      </c>
      <c r="C415" s="3" t="n">
        <v>46009.5</v>
      </c>
      <c r="D415" s="4" t="n">
        <v>0.117647058823529</v>
      </c>
      <c r="E415" s="4" t="n">
        <v>0.0235294117647059</v>
      </c>
      <c r="F415" s="4" t="n">
        <v>0.294117647058824</v>
      </c>
      <c r="G415" s="4">
        <f>IF(COUNT(D415:F415)&lt;3,"",E415*0.7+D415*0.2+F415*0.1)</f>
        <v>0.0694117647058824</v>
      </c>
      <c r="H415" s="5" t="inlineStr">
        <is>
          <t>否</t>
        </is>
      </c>
      <c r="I415" s="6"/>
      <c r="J415" s="5" t="inlineStr">
        <is>
          <t>否</t>
        </is>
      </c>
      <c r="K415" s="6"/>
      <c r="L415" s="5" t="inlineStr">
        <is>
          <t>否</t>
        </is>
      </c>
      <c r="M415" s="6"/>
    </row>
    <row r="416" ht="27" customHeight="1">
      <c r="A416" s="2" t="inlineStr">
        <is>
          <t>字节</t>
        </is>
      </c>
      <c r="B416" s="2" t="inlineStr">
        <is>
          <t>Doubao-Seed-Code</t>
        </is>
      </c>
      <c r="C416" s="3" t="n">
        <v>45972.5</v>
      </c>
      <c r="D416" s="4" t="n">
        <v>0.176470588235294</v>
      </c>
      <c r="E416" s="4" t="n">
        <v>0.0352941176470588</v>
      </c>
      <c r="F416" s="4" t="n">
        <v>1.17647058823529</v>
      </c>
      <c r="G416" s="4">
        <f>IF(COUNT(D416:F416)&lt;3,"",E416*0.7+D416*0.2+F416*0.1)</f>
        <v>0.177647058823529</v>
      </c>
      <c r="H416" s="5" t="inlineStr">
        <is>
          <t>否</t>
        </is>
      </c>
      <c r="I416" s="6"/>
      <c r="J416" s="5" t="inlineStr">
        <is>
          <t>否</t>
        </is>
      </c>
      <c r="K416" s="6"/>
      <c r="L416" s="5" t="inlineStr">
        <is>
          <t>否</t>
        </is>
      </c>
      <c r="M416" s="6"/>
    </row>
    <row r="417" ht="27" customHeight="1">
      <c r="A417" s="2" t="inlineStr">
        <is>
          <t>字节</t>
        </is>
      </c>
      <c r="B417" s="2" t="inlineStr">
        <is>
          <t>Doubao-Seed-1.6-Vision</t>
        </is>
      </c>
      <c r="C417" s="3" t="n">
        <v>45943.5</v>
      </c>
      <c r="D417" s="4" t="n">
        <v>0.117647058823529</v>
      </c>
      <c r="E417" s="4" t="n">
        <v>0.0235294117647059</v>
      </c>
      <c r="F417" s="4" t="n">
        <v>1.17647058823529</v>
      </c>
      <c r="G417" s="4">
        <f>IF(COUNT(D417:F417)&lt;3,"",E417*0.7+D417*0.2+F417*0.1)</f>
        <v>0.157647058823529</v>
      </c>
      <c r="H417" s="5" t="inlineStr">
        <is>
          <t>否</t>
        </is>
      </c>
      <c r="I417" s="6"/>
      <c r="J417" s="5" t="inlineStr">
        <is>
          <t>否</t>
        </is>
      </c>
      <c r="K417" s="6"/>
      <c r="L417" s="5" t="inlineStr">
        <is>
          <t>否</t>
        </is>
      </c>
      <c r="M417" s="6"/>
    </row>
    <row r="418" ht="27" customHeight="1">
      <c r="A418" s="2" t="inlineStr">
        <is>
          <t>字节</t>
        </is>
      </c>
      <c r="B418" s="2" t="inlineStr">
        <is>
          <t>Doubao-Seed-Translation</t>
        </is>
      </c>
      <c r="C418" s="3" t="n">
        <v>45915.5</v>
      </c>
      <c r="D418" s="4" t="n">
        <v>0.176470588235294</v>
      </c>
      <c r="E418" s="12" t="n">
        <v>0.0352941176470588</v>
      </c>
      <c r="F418" s="4" t="n">
        <v>0.529411764705882</v>
      </c>
      <c r="G418" s="4">
        <f>IF(COUNT(D418:F418)&lt;3,"",E418*0.7+D418*0.2+F418*0.1)</f>
        <v>0.112941176470588</v>
      </c>
      <c r="H418" s="5" t="inlineStr">
        <is>
          <t>否</t>
        </is>
      </c>
      <c r="I418" s="6"/>
      <c r="J418" s="5" t="inlineStr">
        <is>
          <t>否</t>
        </is>
      </c>
      <c r="K418" s="6"/>
      <c r="L418" s="5" t="inlineStr">
        <is>
          <t>否</t>
        </is>
      </c>
      <c r="M418" s="6"/>
    </row>
    <row r="419" ht="27" customHeight="1">
      <c r="A419" s="2" t="inlineStr">
        <is>
          <t>字节</t>
        </is>
      </c>
      <c r="B419" s="2" t="inlineStr">
        <is>
          <t>UI-TARS 7B</t>
        </is>
      </c>
      <c r="C419" s="3" t="n">
        <v>45860.5</v>
      </c>
      <c r="D419" s="4"/>
      <c r="E419" s="4"/>
      <c r="F419" s="4"/>
      <c r="G419" s="4">
        <f>IF(COUNT(D419:F419)&lt;3,"",E419*0.7+D419*0.2+F419*0.1)</f>
        <v/>
      </c>
      <c r="H419" s="5" t="inlineStr">
        <is>
          <t>否</t>
        </is>
      </c>
      <c r="I419" s="6"/>
      <c r="J419" s="5" t="inlineStr">
        <is>
          <t>否</t>
        </is>
      </c>
      <c r="K419" s="6"/>
      <c r="L419" s="5" t="inlineStr">
        <is>
          <t>否</t>
        </is>
      </c>
      <c r="M419" s="6"/>
    </row>
    <row r="420" ht="27" customHeight="1">
      <c r="A420" s="2" t="inlineStr">
        <is>
          <t>字节</t>
        </is>
      </c>
      <c r="B420" s="2" t="inlineStr">
        <is>
          <t>Doubao-Seed-1.6</t>
        </is>
      </c>
      <c r="C420" s="3" t="n">
        <v>45819.5</v>
      </c>
      <c r="D420" s="4" t="n">
        <v>0.117647058823529</v>
      </c>
      <c r="E420" s="4" t="n">
        <v>0.0235294117647059</v>
      </c>
      <c r="F420" s="4" t="n">
        <v>0.294117647058824</v>
      </c>
      <c r="G420" s="4">
        <f>IF(COUNT(D420:F420)&lt;3,"",E420*0.7+D420*0.2+F420*0.1)</f>
        <v>0.0694117647058824</v>
      </c>
      <c r="H420" s="5" t="inlineStr">
        <is>
          <t>否</t>
        </is>
      </c>
      <c r="I420" s="6"/>
      <c r="J420" s="5" t="inlineStr">
        <is>
          <t>否</t>
        </is>
      </c>
      <c r="K420" s="6"/>
      <c r="L420" s="5" t="inlineStr">
        <is>
          <t>否</t>
        </is>
      </c>
      <c r="M420" s="6"/>
    </row>
    <row r="421" ht="27" customHeight="1">
      <c r="A421" s="2" t="inlineStr">
        <is>
          <t>字节</t>
        </is>
      </c>
      <c r="B421" s="2" t="inlineStr">
        <is>
          <t>Doubao-Seed-1.6-Flash</t>
        </is>
      </c>
      <c r="C421" s="3" t="n">
        <v>45819.5</v>
      </c>
      <c r="D421" s="4" t="n">
        <v>0.0220588235294118</v>
      </c>
      <c r="E421" s="4" t="n">
        <v>0.00441176470588235</v>
      </c>
      <c r="F421" s="4" t="n">
        <v>0.220588235294118</v>
      </c>
      <c r="G421" s="4">
        <f>IF(COUNT(D421:F421)&lt;3,"",E421*0.7+D421*0.2+F421*0.1)</f>
        <v>0.0295588235294118</v>
      </c>
      <c r="H421" s="5" t="inlineStr">
        <is>
          <t>否</t>
        </is>
      </c>
      <c r="I421" s="6"/>
      <c r="J421" s="5" t="inlineStr">
        <is>
          <t>否</t>
        </is>
      </c>
      <c r="K421" s="6"/>
      <c r="L421" s="5" t="inlineStr">
        <is>
          <t>否</t>
        </is>
      </c>
      <c r="M421" s="6"/>
    </row>
    <row r="422" ht="27" customHeight="1">
      <c r="A422" s="2" t="inlineStr">
        <is>
          <t>字节</t>
        </is>
      </c>
      <c r="B422" s="2" t="inlineStr">
        <is>
          <t>Doubao-Seed-1.6-Lite</t>
        </is>
      </c>
      <c r="C422" s="3" t="n">
        <v>45819.5</v>
      </c>
      <c r="D422" s="4" t="n">
        <v>0.0441176470588235</v>
      </c>
      <c r="E422" s="4" t="n">
        <v>0.00882352941176471</v>
      </c>
      <c r="F422" s="4" t="n">
        <v>0.0882352941176471</v>
      </c>
      <c r="G422" s="4">
        <f>IF(COUNT(D422:F422)&lt;3,"",E422*0.7+D422*0.2+F422*0.1)</f>
        <v>0.0238235294117647</v>
      </c>
      <c r="H422" s="5" t="inlineStr">
        <is>
          <t>否</t>
        </is>
      </c>
      <c r="I422" s="6"/>
      <c r="J422" s="5" t="inlineStr">
        <is>
          <t>否</t>
        </is>
      </c>
      <c r="K422" s="6"/>
      <c r="L422" s="5" t="inlineStr">
        <is>
          <t>否</t>
        </is>
      </c>
      <c r="M422" s="6"/>
    </row>
  </sheetData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R422"/>
  <sheetViews>
    <sheetView showGridLines="0" workbookViewId="0">
      <pane xSplit="3" ySplit="1" topLeftCell="D2" activePane="bottomRight" state="frozen"/>
    </sheetView>
  </sheetViews>
  <sheetFormatPr defaultRowHeight="15"/>
  <cols>
    <col min="1" max="1" width="14" customWidth="1"/>
    <col min="2" max="2" width="38" customWidth="1"/>
    <col min="3" max="3" width="36" customWidth="1"/>
    <col min="4" max="4" width="28" customWidth="1"/>
    <col min="5" max="5" width="13" customWidth="1"/>
    <col min="6" max="6" width="25" customWidth="1"/>
    <col min="7" max="7" width="20" customWidth="1"/>
    <col min="8" max="8" width="20" customWidth="1"/>
    <col min="9" max="9" width="20" customWidth="1"/>
    <col min="10" max="10" width="12" customWidth="1"/>
    <col min="11" max="11" width="28" customWidth="1"/>
    <col min="12" max="12" width="28" customWidth="1"/>
    <col min="13" max="13" width="48" customWidth="1"/>
    <col min="14" max="14" width="48" customWidth="1"/>
    <col min="15" max="15" width="48" customWidth="1"/>
    <col min="16" max="16" width="48" customWidth="1"/>
    <col min="17" max="17" width="54" customWidth="1"/>
    <col min="18" max="18" width="72" customWidth="1"/>
  </cols>
  <sheetData>
    <row r="1" ht="42" customHeight="1">
      <c r="A1" s="13" t="inlineStr">
        <is>
          <t>公司</t>
        </is>
      </c>
      <c r="B1" s="13" t="inlineStr">
        <is>
          <t>模型ID</t>
        </is>
      </c>
      <c r="C1" s="13" t="inlineStr">
        <is>
          <t>模型名称</t>
        </is>
      </c>
      <c r="D1" s="13" t="inlineStr">
        <is>
          <t>在售/历史状态</t>
        </is>
      </c>
      <c r="E1" s="13" t="inlineStr">
        <is>
          <t>发布时间</t>
        </is>
      </c>
      <c r="F1" s="13" t="inlineStr">
        <is>
          <t>发布时间依据</t>
        </is>
      </c>
      <c r="G1" s="13" t="inlineStr">
        <is>
          <t>最早观测时间</t>
        </is>
      </c>
      <c r="H1" s="13" t="inlineStr">
        <is>
          <t>最后观测时间</t>
        </is>
      </c>
      <c r="I1" s="13" t="inlineStr">
        <is>
          <t>价格观测时间</t>
        </is>
      </c>
      <c r="J1" s="13" t="inlineStr">
        <is>
          <t>证据等级</t>
        </is>
      </c>
      <c r="K1" s="13" t="inlineStr">
        <is>
          <t>价格来源类型</t>
        </is>
      </c>
      <c r="L1" s="13" t="inlineStr">
        <is>
          <t>已核验字段</t>
        </is>
      </c>
      <c r="M1" s="13" t="inlineStr">
        <is>
          <t>价格来源URL</t>
        </is>
      </c>
      <c r="N1" s="13" t="inlineStr">
        <is>
          <t>交叉来源URL</t>
        </is>
      </c>
      <c r="O1" s="13" t="inlineStr">
        <is>
          <t>官方发布/模型URL</t>
        </is>
      </c>
      <c r="P1" s="13" t="inlineStr">
        <is>
          <t>官方发布/模型标题</t>
        </is>
      </c>
      <c r="Q1" s="13" t="inlineStr">
        <is>
          <t>原始快照路径</t>
        </is>
      </c>
      <c r="R1" s="13" t="inlineStr">
        <is>
          <t>证据说明</t>
        </is>
      </c>
    </row>
    <row r="2" ht="42" customHeight="1">
      <c r="A2" s="14" t="inlineStr">
        <is>
          <t>OpenAI</t>
        </is>
      </c>
      <c r="B2" s="14" t="inlineStr">
        <is>
          <t>openai/gpt-5.6-luna-pro</t>
        </is>
      </c>
      <c r="C2" s="14" t="inlineStr">
        <is>
          <t>GPT-5.6 Luna Pro</t>
        </is>
      </c>
      <c r="D2" s="14" t="inlineStr">
        <is>
          <t>OpenRouter当前可用</t>
        </is>
      </c>
      <c r="E2" s="15" t="n">
        <v>46212.5</v>
      </c>
      <c r="F2" s="14" t="inlineStr">
        <is>
          <t>OpenRouter created 元数据</t>
        </is>
      </c>
      <c r="G2" s="16" t="n">
        <v>46220.8816087963</v>
      </c>
      <c r="H2" s="16" t="n">
        <v>46255.2800462963</v>
      </c>
      <c r="I2" s="16" t="n">
        <v>46255.2800462963</v>
      </c>
      <c r="J2" s="19" t="inlineStr">
        <is>
          <t>C</t>
        </is>
      </c>
      <c r="K2" s="14" t="inlineStr">
        <is>
          <t>openrouter_channel</t>
        </is>
      </c>
      <c r="L2" s="14" t="inlineStr">
        <is>
          <t>无；渠道最新/末次观测价</t>
        </is>
      </c>
      <c r="M2" s="14" t="inlineStr">
        <is>
          <t>https://openrouter.ai/api/v1/models</t>
        </is>
      </c>
      <c r="N2" s="14"/>
      <c r="O2" s="14" t="inlineStr">
        <is>
          <t>https://developers.openai.com/api/docs/models</t>
        </is>
      </c>
      <c r="P2" s="14" t="inlineStr">
        <is>
          <t>OpenAI 官方模型目录</t>
        </is>
      </c>
      <c r="Q2" s="14" t="inlineStr">
        <is>
          <t>data/raw/openrouter/20260821/bc7f2e494c128f804aa44e3430b24af1cb93016e1679b2ea2b481eb06eab91e2.json.gz</t>
        </is>
      </c>
      <c r="R2" s="14" t="inlineStr">
        <is>
          <t>用于历史模型发现及末次渠道报价；不得据此自动生成厂商调价事件。</t>
        </is>
      </c>
    </row>
    <row r="3" ht="42" customHeight="1">
      <c r="A3" s="14" t="inlineStr">
        <is>
          <t>OpenAI</t>
        </is>
      </c>
      <c r="B3" s="14" t="inlineStr">
        <is>
          <t>openai/gpt-5.6-sol-pro</t>
        </is>
      </c>
      <c r="C3" s="14" t="inlineStr">
        <is>
          <t>GPT-5.6 Sol Pro</t>
        </is>
      </c>
      <c r="D3" s="14" t="inlineStr">
        <is>
          <t>OpenRouter当前可用</t>
        </is>
      </c>
      <c r="E3" s="15" t="n">
        <v>46212.5</v>
      </c>
      <c r="F3" s="14" t="inlineStr">
        <is>
          <t>OpenRouter created 元数据</t>
        </is>
      </c>
      <c r="G3" s="16" t="n">
        <v>46220.8816087963</v>
      </c>
      <c r="H3" s="16" t="n">
        <v>46255.2800462963</v>
      </c>
      <c r="I3" s="16" t="n">
        <v>46255.2800462963</v>
      </c>
      <c r="J3" s="19" t="inlineStr">
        <is>
          <t>C</t>
        </is>
      </c>
      <c r="K3" s="14" t="inlineStr">
        <is>
          <t>openrouter_channel</t>
        </is>
      </c>
      <c r="L3" s="14" t="inlineStr">
        <is>
          <t>无；渠道最新/末次观测价</t>
        </is>
      </c>
      <c r="M3" s="14" t="inlineStr">
        <is>
          <t>https://openrouter.ai/api/v1/models</t>
        </is>
      </c>
      <c r="N3" s="14"/>
      <c r="O3" s="14" t="inlineStr">
        <is>
          <t>https://developers.openai.com/api/docs/models</t>
        </is>
      </c>
      <c r="P3" s="14" t="inlineStr">
        <is>
          <t>OpenAI 官方模型目录</t>
        </is>
      </c>
      <c r="Q3" s="14" t="inlineStr">
        <is>
          <t>data/raw/openrouter/20260821/bc7f2e494c128f804aa44e3430b24af1cb93016e1679b2ea2b481eb06eab91e2.json.gz</t>
        </is>
      </c>
      <c r="R3" s="14" t="inlineStr">
        <is>
          <t>用于历史模型发现及末次渠道报价；不得据此自动生成厂商调价事件。</t>
        </is>
      </c>
    </row>
    <row r="4" ht="42" customHeight="1">
      <c r="A4" s="14" t="inlineStr">
        <is>
          <t>OpenAI</t>
        </is>
      </c>
      <c r="B4" s="14" t="inlineStr">
        <is>
          <t>openai/gpt-5.6-terra-pro</t>
        </is>
      </c>
      <c r="C4" s="14" t="inlineStr">
        <is>
          <t>GPT-5.6 Terra Pro</t>
        </is>
      </c>
      <c r="D4" s="14" t="inlineStr">
        <is>
          <t>OpenRouter当前可用</t>
        </is>
      </c>
      <c r="E4" s="15" t="n">
        <v>46212.5</v>
      </c>
      <c r="F4" s="14" t="inlineStr">
        <is>
          <t>OpenRouter created 元数据</t>
        </is>
      </c>
      <c r="G4" s="16" t="n">
        <v>46220.8816087963</v>
      </c>
      <c r="H4" s="16" t="n">
        <v>46255.2800462963</v>
      </c>
      <c r="I4" s="16" t="n">
        <v>46255.2800462963</v>
      </c>
      <c r="J4" s="19" t="inlineStr">
        <is>
          <t>C</t>
        </is>
      </c>
      <c r="K4" s="14" t="inlineStr">
        <is>
          <t>openrouter_channel</t>
        </is>
      </c>
      <c r="L4" s="14" t="inlineStr">
        <is>
          <t>无；渠道最新/末次观测价</t>
        </is>
      </c>
      <c r="M4" s="14" t="inlineStr">
        <is>
          <t>https://openrouter.ai/api/v1/models</t>
        </is>
      </c>
      <c r="N4" s="14"/>
      <c r="O4" s="14" t="inlineStr">
        <is>
          <t>https://developers.openai.com/api/docs/models</t>
        </is>
      </c>
      <c r="P4" s="14" t="inlineStr">
        <is>
          <t>OpenAI 官方模型目录</t>
        </is>
      </c>
      <c r="Q4" s="14" t="inlineStr">
        <is>
          <t>data/raw/openrouter/20260821/bc7f2e494c128f804aa44e3430b24af1cb93016e1679b2ea2b481eb06eab91e2.json.gz</t>
        </is>
      </c>
      <c r="R4" s="14" t="inlineStr">
        <is>
          <t>用于历史模型发现及末次渠道报价；不得据此自动生成厂商调价事件。</t>
        </is>
      </c>
    </row>
    <row r="5" ht="42" customHeight="1">
      <c r="A5" s="14" t="inlineStr">
        <is>
          <t>OpenAI</t>
        </is>
      </c>
      <c r="B5" s="14" t="inlineStr">
        <is>
          <t>openai/gpt-5.6-luna</t>
        </is>
      </c>
      <c r="C5" s="14" t="inlineStr">
        <is>
          <t>GPT-5.6-Luna</t>
        </is>
      </c>
      <c r="D5" s="14" t="inlineStr">
        <is>
          <t>OpenRouter当前可用</t>
        </is>
      </c>
      <c r="E5" s="15" t="n">
        <v>46212.5</v>
      </c>
      <c r="F5" s="14" t="inlineStr">
        <is>
          <t>官方公告</t>
        </is>
      </c>
      <c r="G5" s="16" t="n">
        <v>46220.8816087963</v>
      </c>
      <c r="H5" s="16" t="n">
        <v>46255.2800462963</v>
      </c>
      <c r="I5" s="16" t="n">
        <v>46255.2800462963</v>
      </c>
      <c r="J5" s="17" t="inlineStr">
        <is>
          <t>A</t>
        </is>
      </c>
      <c r="K5" s="14" t="inlineStr">
        <is>
          <t>official_current</t>
        </is>
      </c>
      <c r="L5" s="14" t="inlineStr">
        <is>
          <t>未缓存输入、缓存输入、输出（官方当前价格页）</t>
        </is>
      </c>
      <c r="M5" s="14" t="inlineStr">
        <is>
          <t>https://platform.openai.com/docs/pricing</t>
        </is>
      </c>
      <c r="N5" s="14"/>
      <c r="O5" s="14" t="inlineStr">
        <is>
          <t>https://developers.openai.com/api/docs/models</t>
        </is>
      </c>
      <c r="P5" s="14" t="inlineStr">
        <is>
          <t>OpenAI 官方模型目录</t>
        </is>
      </c>
      <c r="Q5" s="14" t="inlineStr">
        <is>
          <t>data/raw/openrouter/20260821/bc7f2e494c128f804aa44e3430b24af1cb93016e1679b2ea2b481eb06eab91e2.json.gz</t>
        </is>
      </c>
      <c r="R5" s="14" t="inlineStr">
        <is>
          <t>官方 Standard 标准价；不采用 Batch/Fast 价</t>
        </is>
      </c>
    </row>
    <row r="6" ht="42" customHeight="1">
      <c r="A6" s="14" t="inlineStr">
        <is>
          <t>OpenAI</t>
        </is>
      </c>
      <c r="B6" s="14" t="inlineStr">
        <is>
          <t>openai/gpt-5.6-sol</t>
        </is>
      </c>
      <c r="C6" s="14" t="inlineStr">
        <is>
          <t>GPT-5.6-Sol</t>
        </is>
      </c>
      <c r="D6" s="14" t="inlineStr">
        <is>
          <t>OpenRouter当前可用</t>
        </is>
      </c>
      <c r="E6" s="15" t="n">
        <v>46212.5</v>
      </c>
      <c r="F6" s="14" t="inlineStr">
        <is>
          <t>OpenRouter created 元数据</t>
        </is>
      </c>
      <c r="G6" s="16" t="n">
        <v>46220.8816087963</v>
      </c>
      <c r="H6" s="16" t="n">
        <v>46255.2800462963</v>
      </c>
      <c r="I6" s="16" t="n">
        <v>46255.2800462963</v>
      </c>
      <c r="J6" s="17" t="inlineStr">
        <is>
          <t>A</t>
        </is>
      </c>
      <c r="K6" s="14" t="inlineStr">
        <is>
          <t>official_current</t>
        </is>
      </c>
      <c r="L6" s="14" t="inlineStr">
        <is>
          <t>未缓存输入、缓存输入、输出（官方当前价格页）</t>
        </is>
      </c>
      <c r="M6" s="14" t="inlineStr">
        <is>
          <t>https://platform.openai.com/docs/pricing</t>
        </is>
      </c>
      <c r="N6" s="14"/>
      <c r="O6" s="14" t="inlineStr">
        <is>
          <t>https://developers.openai.com/api/docs/models</t>
        </is>
      </c>
      <c r="P6" s="14" t="inlineStr">
        <is>
          <t>OpenAI 官方模型目录</t>
        </is>
      </c>
      <c r="Q6" s="14" t="inlineStr">
        <is>
          <t>data/raw/openrouter/20260821/bc7f2e494c128f804aa44e3430b24af1cb93016e1679b2ea2b481eb06eab91e2.json.gz</t>
        </is>
      </c>
      <c r="R6" s="14" t="inlineStr">
        <is>
          <t>官方 Standard 标准价；不采用 Batch/Fast 价</t>
        </is>
      </c>
    </row>
    <row r="7" ht="42" customHeight="1">
      <c r="A7" s="14" t="inlineStr">
        <is>
          <t>OpenAI</t>
        </is>
      </c>
      <c r="B7" s="14" t="inlineStr">
        <is>
          <t>openai/gpt-5.6-terra</t>
        </is>
      </c>
      <c r="C7" s="14" t="inlineStr">
        <is>
          <t>GPT-5.6-Terra</t>
        </is>
      </c>
      <c r="D7" s="14" t="inlineStr">
        <is>
          <t>OpenRouter当前可用</t>
        </is>
      </c>
      <c r="E7" s="15" t="n">
        <v>46212.5</v>
      </c>
      <c r="F7" s="14" t="inlineStr">
        <is>
          <t>官方公告</t>
        </is>
      </c>
      <c r="G7" s="16" t="n">
        <v>46220.8816087963</v>
      </c>
      <c r="H7" s="16" t="n">
        <v>46255.2800462963</v>
      </c>
      <c r="I7" s="16" t="n">
        <v>46255.2800462963</v>
      </c>
      <c r="J7" s="17" t="inlineStr">
        <is>
          <t>A</t>
        </is>
      </c>
      <c r="K7" s="14" t="inlineStr">
        <is>
          <t>official_current</t>
        </is>
      </c>
      <c r="L7" s="14" t="inlineStr">
        <is>
          <t>未缓存输入、缓存输入、输出（官方当前价格页）</t>
        </is>
      </c>
      <c r="M7" s="14" t="inlineStr">
        <is>
          <t>https://platform.openai.com/docs/pricing</t>
        </is>
      </c>
      <c r="N7" s="14"/>
      <c r="O7" s="14" t="inlineStr">
        <is>
          <t>https://developers.openai.com/api/docs/models</t>
        </is>
      </c>
      <c r="P7" s="14" t="inlineStr">
        <is>
          <t>OpenAI 官方模型目录</t>
        </is>
      </c>
      <c r="Q7" s="14" t="inlineStr">
        <is>
          <t>data/raw/openrouter/20260821/bc7f2e494c128f804aa44e3430b24af1cb93016e1679b2ea2b481eb06eab91e2.json.gz</t>
        </is>
      </c>
      <c r="R7" s="14" t="inlineStr">
        <is>
          <t>官方 Standard 标准价；不采用 Batch/Fast 价</t>
        </is>
      </c>
    </row>
    <row r="8" ht="42" customHeight="1">
      <c r="A8" s="14" t="inlineStr">
        <is>
          <t>OpenAI</t>
        </is>
      </c>
      <c r="B8" s="14" t="inlineStr">
        <is>
          <t>openai/gpt-chat-latest</t>
        </is>
      </c>
      <c r="C8" s="14" t="inlineStr">
        <is>
          <t>GPT Chat Latest</t>
        </is>
      </c>
      <c r="D8" s="14" t="inlineStr">
        <is>
          <t>OpenRouter当前可用</t>
        </is>
      </c>
      <c r="E8" s="15" t="n">
        <v>46147.5</v>
      </c>
      <c r="F8" s="14" t="inlineStr">
        <is>
          <t>OpenRouter created 元数据</t>
        </is>
      </c>
      <c r="G8" s="16" t="n">
        <v>46155.5177314815</v>
      </c>
      <c r="H8" s="16" t="n">
        <v>46255.2800462963</v>
      </c>
      <c r="I8" s="16" t="n">
        <v>46255.2800462963</v>
      </c>
      <c r="J8" s="19" t="inlineStr">
        <is>
          <t>C</t>
        </is>
      </c>
      <c r="K8" s="14" t="inlineStr">
        <is>
          <t>openrouter_channel</t>
        </is>
      </c>
      <c r="L8" s="14" t="inlineStr">
        <is>
          <t>无；渠道最新/末次观测价</t>
        </is>
      </c>
      <c r="M8" s="14" t="inlineStr">
        <is>
          <t>https://openrouter.ai/api/v1/models</t>
        </is>
      </c>
      <c r="N8" s="14"/>
      <c r="O8" s="14" t="inlineStr">
        <is>
          <t>https://developers.openai.com/api/docs/models</t>
        </is>
      </c>
      <c r="P8" s="14" t="inlineStr">
        <is>
          <t>OpenAI 官方模型目录</t>
        </is>
      </c>
      <c r="Q8" s="14" t="inlineStr">
        <is>
          <t>data/raw/openrouter/20260821/bc7f2e494c128f804aa44e3430b24af1cb93016e1679b2ea2b481eb06eab91e2.json.gz</t>
        </is>
      </c>
      <c r="R8" s="14" t="inlineStr">
        <is>
          <t>用于历史模型发现及末次渠道报价；不得据此自动生成厂商调价事件。</t>
        </is>
      </c>
    </row>
    <row r="9" ht="42" customHeight="1">
      <c r="A9" s="14" t="inlineStr">
        <is>
          <t>OpenAI</t>
        </is>
      </c>
      <c r="B9" s="14" t="inlineStr">
        <is>
          <t>openai/gpt-5.5</t>
        </is>
      </c>
      <c r="C9" s="14" t="inlineStr">
        <is>
          <t>GPT-5.5</t>
        </is>
      </c>
      <c r="D9" s="14" t="inlineStr">
        <is>
          <t>OpenRouter当前可用</t>
        </is>
      </c>
      <c r="E9" s="15" t="n">
        <v>46136.5</v>
      </c>
      <c r="F9" s="14" t="inlineStr">
        <is>
          <t>OpenRouter created 元数据</t>
        </is>
      </c>
      <c r="G9" s="16" t="n">
        <v>46137.2781712963</v>
      </c>
      <c r="H9" s="16" t="n">
        <v>46255.2800462963</v>
      </c>
      <c r="I9" s="16" t="n">
        <v>46255.2800462963</v>
      </c>
      <c r="J9" s="19" t="inlineStr">
        <is>
          <t>C</t>
        </is>
      </c>
      <c r="K9" s="14" t="inlineStr">
        <is>
          <t>openrouter_channel</t>
        </is>
      </c>
      <c r="L9" s="14" t="inlineStr">
        <is>
          <t>无；渠道最新/末次观测价</t>
        </is>
      </c>
      <c r="M9" s="14" t="inlineStr">
        <is>
          <t>https://openrouter.ai/api/v1/models</t>
        </is>
      </c>
      <c r="N9" s="14"/>
      <c r="O9" s="14" t="inlineStr">
        <is>
          <t>https://developers.openai.com/api/docs/models</t>
        </is>
      </c>
      <c r="P9" s="14" t="inlineStr">
        <is>
          <t>OpenAI 官方模型目录</t>
        </is>
      </c>
      <c r="Q9" s="14" t="inlineStr">
        <is>
          <t>data/raw/openrouter/20260821/bc7f2e494c128f804aa44e3430b24af1cb93016e1679b2ea2b481eb06eab91e2.json.gz</t>
        </is>
      </c>
      <c r="R9" s="14" t="inlineStr">
        <is>
          <t>用于历史模型发现及末次渠道报价；不得据此自动生成厂商调价事件。</t>
        </is>
      </c>
    </row>
    <row r="10" ht="42" customHeight="1">
      <c r="A10" s="14" t="inlineStr">
        <is>
          <t>OpenAI</t>
        </is>
      </c>
      <c r="B10" s="14" t="inlineStr">
        <is>
          <t>openai/gpt-5.5-pro</t>
        </is>
      </c>
      <c r="C10" s="14" t="inlineStr">
        <is>
          <t>GPT-5.5 Pro</t>
        </is>
      </c>
      <c r="D10" s="14" t="inlineStr">
        <is>
          <t>OpenRouter当前可用</t>
        </is>
      </c>
      <c r="E10" s="15" t="n">
        <v>46136.5</v>
      </c>
      <c r="F10" s="14" t="inlineStr">
        <is>
          <t>OpenRouter created 元数据</t>
        </is>
      </c>
      <c r="G10" s="16" t="n">
        <v>46137.2781712963</v>
      </c>
      <c r="H10" s="16" t="n">
        <v>46255.2800462963</v>
      </c>
      <c r="I10" s="16" t="n">
        <v>46255.2800462963</v>
      </c>
      <c r="J10" s="19" t="inlineStr">
        <is>
          <t>C</t>
        </is>
      </c>
      <c r="K10" s="14" t="inlineStr">
        <is>
          <t>openrouter_channel</t>
        </is>
      </c>
      <c r="L10" s="14" t="inlineStr">
        <is>
          <t>无；渠道最新/末次观测价</t>
        </is>
      </c>
      <c r="M10" s="14" t="inlineStr">
        <is>
          <t>https://openrouter.ai/api/v1/models</t>
        </is>
      </c>
      <c r="N10" s="14"/>
      <c r="O10" s="14" t="inlineStr">
        <is>
          <t>https://developers.openai.com/api/docs/models</t>
        </is>
      </c>
      <c r="P10" s="14" t="inlineStr">
        <is>
          <t>OpenAI 官方模型目录</t>
        </is>
      </c>
      <c r="Q10" s="14" t="inlineStr">
        <is>
          <t>data/raw/openrouter/20260821/bc7f2e494c128f804aa44e3430b24af1cb93016e1679b2ea2b481eb06eab91e2.json.gz</t>
        </is>
      </c>
      <c r="R10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11" ht="42" customHeight="1">
      <c r="A11" s="14" t="inlineStr">
        <is>
          <t>OpenAI</t>
        </is>
      </c>
      <c r="B11" s="14" t="inlineStr">
        <is>
          <t>openai/gpt-5.4-image-2</t>
        </is>
      </c>
      <c r="C11" s="14" t="inlineStr">
        <is>
          <t>GPT-5.4 Image 2</t>
        </is>
      </c>
      <c r="D11" s="14" t="inlineStr">
        <is>
          <t>OpenRouter当前可用</t>
        </is>
      </c>
      <c r="E11" s="15" t="n">
        <v>46133.5</v>
      </c>
      <c r="F11" s="14" t="inlineStr">
        <is>
          <t>OpenRouter created 元数据</t>
        </is>
      </c>
      <c r="G11" s="16" t="n">
        <v>46135.5866435185</v>
      </c>
      <c r="H11" s="16" t="n">
        <v>46255.2800462963</v>
      </c>
      <c r="I11" s="16" t="n">
        <v>46255.2800462963</v>
      </c>
      <c r="J11" s="19" t="inlineStr">
        <is>
          <t>C</t>
        </is>
      </c>
      <c r="K11" s="14" t="inlineStr">
        <is>
          <t>openrouter_channel</t>
        </is>
      </c>
      <c r="L11" s="14" t="inlineStr">
        <is>
          <t>无；渠道最新/末次观测价</t>
        </is>
      </c>
      <c r="M11" s="14" t="inlineStr">
        <is>
          <t>https://openrouter.ai/api/v1/models</t>
        </is>
      </c>
      <c r="N11" s="14"/>
      <c r="O11" s="14" t="inlineStr">
        <is>
          <t>https://developers.openai.com/api/docs/models</t>
        </is>
      </c>
      <c r="P11" s="14" t="inlineStr">
        <is>
          <t>OpenAI 官方模型目录</t>
        </is>
      </c>
      <c r="Q11" s="14" t="inlineStr">
        <is>
          <t>data/raw/openrouter/20260821/bc7f2e494c128f804aa44e3430b24af1cb93016e1679b2ea2b481eb06eab91e2.json.gz</t>
        </is>
      </c>
      <c r="R11" s="14" t="inlineStr">
        <is>
          <t>用于历史模型发现及末次渠道报价；不得据此自动生成厂商调价事件。</t>
        </is>
      </c>
    </row>
    <row r="12" ht="42" customHeight="1">
      <c r="A12" s="14" t="inlineStr">
        <is>
          <t>OpenAI</t>
        </is>
      </c>
      <c r="B12" s="14" t="inlineStr">
        <is>
          <t>openai/gpt-5.4-mini</t>
        </is>
      </c>
      <c r="C12" s="14" t="inlineStr">
        <is>
          <t>GPT-5.4 Mini</t>
        </is>
      </c>
      <c r="D12" s="14" t="inlineStr">
        <is>
          <t>OpenRouter当前可用</t>
        </is>
      </c>
      <c r="E12" s="15" t="n">
        <v>46098.5</v>
      </c>
      <c r="F12" s="14" t="inlineStr">
        <is>
          <t>OpenRouter created 元数据</t>
        </is>
      </c>
      <c r="G12" s="16" t="n">
        <v>46100.6838773148</v>
      </c>
      <c r="H12" s="16" t="n">
        <v>46255.2800462963</v>
      </c>
      <c r="I12" s="16" t="n">
        <v>46255.2800462963</v>
      </c>
      <c r="J12" s="19" t="inlineStr">
        <is>
          <t>C</t>
        </is>
      </c>
      <c r="K12" s="14" t="inlineStr">
        <is>
          <t>openrouter_channel</t>
        </is>
      </c>
      <c r="L12" s="14" t="inlineStr">
        <is>
          <t>无；渠道最新/末次观测价</t>
        </is>
      </c>
      <c r="M12" s="14" t="inlineStr">
        <is>
          <t>https://openrouter.ai/api/v1/models</t>
        </is>
      </c>
      <c r="N12" s="14"/>
      <c r="O12" s="14" t="inlineStr">
        <is>
          <t>https://developers.openai.com/api/docs/models</t>
        </is>
      </c>
      <c r="P12" s="14" t="inlineStr">
        <is>
          <t>OpenAI 官方模型目录</t>
        </is>
      </c>
      <c r="Q12" s="14" t="inlineStr">
        <is>
          <t>data/raw/openrouter/20260821/bc7f2e494c128f804aa44e3430b24af1cb93016e1679b2ea2b481eb06eab91e2.json.gz</t>
        </is>
      </c>
      <c r="R12" s="14" t="inlineStr">
        <is>
          <t>用于历史模型发现及末次渠道报价；不得据此自动生成厂商调价事件。</t>
        </is>
      </c>
    </row>
    <row r="13" ht="42" customHeight="1">
      <c r="A13" s="14" t="inlineStr">
        <is>
          <t>OpenAI</t>
        </is>
      </c>
      <c r="B13" s="14" t="inlineStr">
        <is>
          <t>openai/gpt-5.4-nano</t>
        </is>
      </c>
      <c r="C13" s="14" t="inlineStr">
        <is>
          <t>GPT-5.4 Nano</t>
        </is>
      </c>
      <c r="D13" s="14" t="inlineStr">
        <is>
          <t>OpenRouter当前可用</t>
        </is>
      </c>
      <c r="E13" s="15" t="n">
        <v>46098.5</v>
      </c>
      <c r="F13" s="14" t="inlineStr">
        <is>
          <t>OpenRouter created 元数据</t>
        </is>
      </c>
      <c r="G13" s="16" t="n">
        <v>46100.6838773148</v>
      </c>
      <c r="H13" s="16" t="n">
        <v>46255.2800462963</v>
      </c>
      <c r="I13" s="16" t="n">
        <v>46255.2800462963</v>
      </c>
      <c r="J13" s="19" t="inlineStr">
        <is>
          <t>C</t>
        </is>
      </c>
      <c r="K13" s="14" t="inlineStr">
        <is>
          <t>openrouter_channel</t>
        </is>
      </c>
      <c r="L13" s="14" t="inlineStr">
        <is>
          <t>无；渠道最新/末次观测价</t>
        </is>
      </c>
      <c r="M13" s="14" t="inlineStr">
        <is>
          <t>https://openrouter.ai/api/v1/models</t>
        </is>
      </c>
      <c r="N13" s="14"/>
      <c r="O13" s="14" t="inlineStr">
        <is>
          <t>https://developers.openai.com/api/docs/models</t>
        </is>
      </c>
      <c r="P13" s="14" t="inlineStr">
        <is>
          <t>OpenAI 官方模型目录</t>
        </is>
      </c>
      <c r="Q13" s="14" t="inlineStr">
        <is>
          <t>data/raw/openrouter/20260821/bc7f2e494c128f804aa44e3430b24af1cb93016e1679b2ea2b481eb06eab91e2.json.gz</t>
        </is>
      </c>
      <c r="R13" s="14" t="inlineStr">
        <is>
          <t>用于历史模型发现及末次渠道报价；不得据此自动生成厂商调价事件。</t>
        </is>
      </c>
    </row>
    <row r="14" ht="42" customHeight="1">
      <c r="A14" s="14" t="inlineStr">
        <is>
          <t>OpenAI</t>
        </is>
      </c>
      <c r="B14" s="14" t="inlineStr">
        <is>
          <t>openai/gpt-5.4</t>
        </is>
      </c>
      <c r="C14" s="14" t="inlineStr">
        <is>
          <t>GPT-5.4</t>
        </is>
      </c>
      <c r="D14" s="14" t="inlineStr">
        <is>
          <t>OpenRouter当前可用</t>
        </is>
      </c>
      <c r="E14" s="15" t="n">
        <v>46086.5</v>
      </c>
      <c r="F14" s="14" t="inlineStr">
        <is>
          <t>OpenRouter created 元数据</t>
        </is>
      </c>
      <c r="G14" s="16" t="n">
        <v>46087.6596990741</v>
      </c>
      <c r="H14" s="16" t="n">
        <v>46255.2800462963</v>
      </c>
      <c r="I14" s="16" t="n">
        <v>46255.2800462963</v>
      </c>
      <c r="J14" s="19" t="inlineStr">
        <is>
          <t>C</t>
        </is>
      </c>
      <c r="K14" s="14" t="inlineStr">
        <is>
          <t>openrouter_channel</t>
        </is>
      </c>
      <c r="L14" s="14" t="inlineStr">
        <is>
          <t>无；渠道最新/末次观测价</t>
        </is>
      </c>
      <c r="M14" s="14" t="inlineStr">
        <is>
          <t>https://openrouter.ai/api/v1/models</t>
        </is>
      </c>
      <c r="N14" s="14"/>
      <c r="O14" s="14" t="inlineStr">
        <is>
          <t>https://developers.openai.com/api/docs/models</t>
        </is>
      </c>
      <c r="P14" s="14" t="inlineStr">
        <is>
          <t>OpenAI 官方模型目录</t>
        </is>
      </c>
      <c r="Q14" s="14" t="inlineStr">
        <is>
          <t>data/raw/openrouter/20260821/bc7f2e494c128f804aa44e3430b24af1cb93016e1679b2ea2b481eb06eab91e2.json.gz</t>
        </is>
      </c>
      <c r="R14" s="14" t="inlineStr">
        <is>
          <t>用于历史模型发现及末次渠道报价；不得据此自动生成厂商调价事件。</t>
        </is>
      </c>
    </row>
    <row r="15" ht="42" customHeight="1">
      <c r="A15" s="14" t="inlineStr">
        <is>
          <t>OpenAI</t>
        </is>
      </c>
      <c r="B15" s="14" t="inlineStr">
        <is>
          <t>openai/gpt-5.4-pro</t>
        </is>
      </c>
      <c r="C15" s="14" t="inlineStr">
        <is>
          <t>GPT-5.4 Pro</t>
        </is>
      </c>
      <c r="D15" s="14" t="inlineStr">
        <is>
          <t>OpenRouter当前可用</t>
        </is>
      </c>
      <c r="E15" s="15" t="n">
        <v>46086.5</v>
      </c>
      <c r="F15" s="14" t="inlineStr">
        <is>
          <t>OpenRouter created 元数据</t>
        </is>
      </c>
      <c r="G15" s="16" t="n">
        <v>46087.6596990741</v>
      </c>
      <c r="H15" s="16" t="n">
        <v>46255.2800462963</v>
      </c>
      <c r="I15" s="16" t="n">
        <v>46255.2800462963</v>
      </c>
      <c r="J15" s="19" t="inlineStr">
        <is>
          <t>C</t>
        </is>
      </c>
      <c r="K15" s="14" t="inlineStr">
        <is>
          <t>openrouter_channel</t>
        </is>
      </c>
      <c r="L15" s="14" t="inlineStr">
        <is>
          <t>无；渠道最新/末次观测价</t>
        </is>
      </c>
      <c r="M15" s="14" t="inlineStr">
        <is>
          <t>https://openrouter.ai/api/v1/models</t>
        </is>
      </c>
      <c r="N15" s="14"/>
      <c r="O15" s="14" t="inlineStr">
        <is>
          <t>https://developers.openai.com/api/docs/models</t>
        </is>
      </c>
      <c r="P15" s="14" t="inlineStr">
        <is>
          <t>OpenAI 官方模型目录</t>
        </is>
      </c>
      <c r="Q15" s="14" t="inlineStr">
        <is>
          <t>data/raw/openrouter/20260821/bc7f2e494c128f804aa44e3430b24af1cb93016e1679b2ea2b481eb06eab91e2.json.gz</t>
        </is>
      </c>
      <c r="R15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16" ht="42" customHeight="1">
      <c r="A16" s="14" t="inlineStr">
        <is>
          <t>OpenAI</t>
        </is>
      </c>
      <c r="B16" s="14" t="inlineStr">
        <is>
          <t>openai/gpt-5.3-chat</t>
        </is>
      </c>
      <c r="C16" s="14" t="inlineStr">
        <is>
          <t>GPT-5.3 Chat</t>
        </is>
      </c>
      <c r="D16" s="14" t="inlineStr">
        <is>
          <t>历史/已从OpenRouter目录移除</t>
        </is>
      </c>
      <c r="E16" s="15" t="n">
        <v>46084.5</v>
      </c>
      <c r="F16" s="14" t="inlineStr">
        <is>
          <t>OpenRouter created 元数据</t>
        </is>
      </c>
      <c r="G16" s="16" t="n">
        <v>46087.6596990741</v>
      </c>
      <c r="H16" s="16" t="n">
        <v>46240.8315277778</v>
      </c>
      <c r="I16" s="16" t="n">
        <v>46240.8315277778</v>
      </c>
      <c r="J16" s="19" t="inlineStr">
        <is>
          <t>C</t>
        </is>
      </c>
      <c r="K16" s="14" t="inlineStr">
        <is>
          <t>openrouter_channel</t>
        </is>
      </c>
      <c r="L16" s="14" t="inlineStr">
        <is>
          <t>无；渠道最新/末次观测价</t>
        </is>
      </c>
      <c r="M16" s="14" t="inlineStr">
        <is>
          <t>https://web.archive.org/web/20260806195724id_/https://openrouter.ai/api/v1/models</t>
        </is>
      </c>
      <c r="N16" s="14"/>
      <c r="O16" s="14" t="inlineStr">
        <is>
          <t>https://developers.openai.com/api/docs/models</t>
        </is>
      </c>
      <c r="P16" s="14" t="inlineStr">
        <is>
          <t>OpenAI 官方模型目录</t>
        </is>
      </c>
      <c r="Q16" s="14" t="inlineStr">
        <is>
          <t>data/raw/openrouter/20260806/954e33e4af9bd5db837f5381a92a6d0af5d39cfba3ee250919a2226a7e6912da.json.gz</t>
        </is>
      </c>
      <c r="R16" s="14" t="inlineStr">
        <is>
          <t>用于历史模型发现及末次渠道报价；不得据此自动生成厂商调价事件。</t>
        </is>
      </c>
    </row>
    <row r="17" ht="42" customHeight="1">
      <c r="A17" s="14" t="inlineStr">
        <is>
          <t>OpenAI</t>
        </is>
      </c>
      <c r="B17" s="14" t="inlineStr">
        <is>
          <t>openai/gpt-5.3-codex</t>
        </is>
      </c>
      <c r="C17" s="14" t="inlineStr">
        <is>
          <t>GPT-5.3-Codex</t>
        </is>
      </c>
      <c r="D17" s="14" t="inlineStr">
        <is>
          <t>OpenRouter当前可用</t>
        </is>
      </c>
      <c r="E17" s="15" t="n">
        <v>46077.5</v>
      </c>
      <c r="F17" s="14" t="inlineStr">
        <is>
          <t>OpenRouter created 元数据</t>
        </is>
      </c>
      <c r="G17" s="16" t="n">
        <v>46084.3278935185</v>
      </c>
      <c r="H17" s="16" t="n">
        <v>46255.2800462963</v>
      </c>
      <c r="I17" s="16" t="n">
        <v>46255.2800462963</v>
      </c>
      <c r="J17" s="17" t="inlineStr">
        <is>
          <t>A</t>
        </is>
      </c>
      <c r="K17" s="14" t="inlineStr">
        <is>
          <t>official_current</t>
        </is>
      </c>
      <c r="L17" s="14" t="inlineStr">
        <is>
          <t>未缓存输入、缓存输入、输出（官方当前价格页）</t>
        </is>
      </c>
      <c r="M17" s="14" t="inlineStr">
        <is>
          <t>https://platform.openai.com/docs/pricing</t>
        </is>
      </c>
      <c r="N17" s="14"/>
      <c r="O17" s="14" t="inlineStr">
        <is>
          <t>https://developers.openai.com/api/docs/models</t>
        </is>
      </c>
      <c r="P17" s="14" t="inlineStr">
        <is>
          <t>OpenAI 官方模型目录</t>
        </is>
      </c>
      <c r="Q17" s="14" t="inlineStr">
        <is>
          <t>data/raw/openrouter/20260821/bc7f2e494c128f804aa44e3430b24af1cb93016e1679b2ea2b481eb06eab91e2.json.gz</t>
        </is>
      </c>
      <c r="R17" s="14" t="inlineStr">
        <is>
          <t>官方 Standard 标准价；不采用 Batch/Fast 价</t>
        </is>
      </c>
    </row>
    <row r="18" ht="42" customHeight="1">
      <c r="A18" s="14" t="inlineStr">
        <is>
          <t>OpenAI</t>
        </is>
      </c>
      <c r="B18" s="14" t="inlineStr">
        <is>
          <t>openai/gpt-audio</t>
        </is>
      </c>
      <c r="C18" s="14" t="inlineStr">
        <is>
          <t>GPT Audio</t>
        </is>
      </c>
      <c r="D18" s="14" t="inlineStr">
        <is>
          <t>OpenRouter当前可用</t>
        </is>
      </c>
      <c r="E18" s="15" t="n">
        <v>46041.5</v>
      </c>
      <c r="F18" s="14" t="inlineStr">
        <is>
          <t>OpenRouter created 元数据</t>
        </is>
      </c>
      <c r="G18" s="16" t="n">
        <v>46045.2785416667</v>
      </c>
      <c r="H18" s="16" t="n">
        <v>46255.2800462963</v>
      </c>
      <c r="I18" s="16" t="n">
        <v>46255.2800462963</v>
      </c>
      <c r="J18" s="19" t="inlineStr">
        <is>
          <t>C</t>
        </is>
      </c>
      <c r="K18" s="14" t="inlineStr">
        <is>
          <t>openrouter_channel</t>
        </is>
      </c>
      <c r="L18" s="14" t="inlineStr">
        <is>
          <t>无；渠道最新/末次观测价</t>
        </is>
      </c>
      <c r="M18" s="14" t="inlineStr">
        <is>
          <t>https://openrouter.ai/api/v1/models</t>
        </is>
      </c>
      <c r="N18" s="14"/>
      <c r="O18" s="14" t="inlineStr">
        <is>
          <t>https://developers.openai.com/api/docs/models</t>
        </is>
      </c>
      <c r="P18" s="14" t="inlineStr">
        <is>
          <t>OpenAI 官方模型目录</t>
        </is>
      </c>
      <c r="Q18" s="14" t="inlineStr">
        <is>
          <t>data/raw/openrouter/20260821/bc7f2e494c128f804aa44e3430b24af1cb93016e1679b2ea2b481eb06eab91e2.json.gz</t>
        </is>
      </c>
      <c r="R18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19" ht="42" customHeight="1">
      <c r="A19" s="14" t="inlineStr">
        <is>
          <t>OpenAI</t>
        </is>
      </c>
      <c r="B19" s="14" t="inlineStr">
        <is>
          <t>openai/gpt-audio-mini</t>
        </is>
      </c>
      <c r="C19" s="14" t="inlineStr">
        <is>
          <t>GPT Audio Mini</t>
        </is>
      </c>
      <c r="D19" s="14" t="inlineStr">
        <is>
          <t>OpenRouter当前可用</t>
        </is>
      </c>
      <c r="E19" s="15" t="n">
        <v>46041.5</v>
      </c>
      <c r="F19" s="14" t="inlineStr">
        <is>
          <t>OpenRouter created 元数据</t>
        </is>
      </c>
      <c r="G19" s="16" t="n">
        <v>46045.2785416667</v>
      </c>
      <c r="H19" s="16" t="n">
        <v>46255.2800462963</v>
      </c>
      <c r="I19" s="16" t="n">
        <v>46255.2800462963</v>
      </c>
      <c r="J19" s="19" t="inlineStr">
        <is>
          <t>C</t>
        </is>
      </c>
      <c r="K19" s="14" t="inlineStr">
        <is>
          <t>openrouter_channel</t>
        </is>
      </c>
      <c r="L19" s="14" t="inlineStr">
        <is>
          <t>无；渠道最新/末次观测价</t>
        </is>
      </c>
      <c r="M19" s="14" t="inlineStr">
        <is>
          <t>https://openrouter.ai/api/v1/models</t>
        </is>
      </c>
      <c r="N19" s="14"/>
      <c r="O19" s="14" t="inlineStr">
        <is>
          <t>https://developers.openai.com/api/docs/models</t>
        </is>
      </c>
      <c r="P19" s="14" t="inlineStr">
        <is>
          <t>OpenAI 官方模型目录</t>
        </is>
      </c>
      <c r="Q19" s="14" t="inlineStr">
        <is>
          <t>data/raw/openrouter/20260821/bc7f2e494c128f804aa44e3430b24af1cb93016e1679b2ea2b481eb06eab91e2.json.gz</t>
        </is>
      </c>
      <c r="R19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20" ht="42" customHeight="1">
      <c r="A20" s="14" t="inlineStr">
        <is>
          <t>OpenAI</t>
        </is>
      </c>
      <c r="B20" s="14" t="inlineStr">
        <is>
          <t>openai/gpt-5.2-codex</t>
        </is>
      </c>
      <c r="C20" s="14" t="inlineStr">
        <is>
          <t>GPT-5.2-Codex</t>
        </is>
      </c>
      <c r="D20" s="14" t="inlineStr">
        <is>
          <t>OpenRouter当前可用</t>
        </is>
      </c>
      <c r="E20" s="15" t="n">
        <v>46036.5</v>
      </c>
      <c r="F20" s="14" t="inlineStr">
        <is>
          <t>OpenRouter created 元数据</t>
        </is>
      </c>
      <c r="G20" s="16" t="n">
        <v>46045.2785416667</v>
      </c>
      <c r="H20" s="16" t="n">
        <v>46255.2800462963</v>
      </c>
      <c r="I20" s="16" t="n">
        <v>46255.2800462963</v>
      </c>
      <c r="J20" s="19" t="inlineStr">
        <is>
          <t>C</t>
        </is>
      </c>
      <c r="K20" s="14" t="inlineStr">
        <is>
          <t>openrouter_channel</t>
        </is>
      </c>
      <c r="L20" s="14" t="inlineStr">
        <is>
          <t>无；渠道最新/末次观测价</t>
        </is>
      </c>
      <c r="M20" s="14" t="inlineStr">
        <is>
          <t>https://openrouter.ai/api/v1/models</t>
        </is>
      </c>
      <c r="N20" s="14"/>
      <c r="O20" s="14" t="inlineStr">
        <is>
          <t>https://developers.openai.com/api/docs/models</t>
        </is>
      </c>
      <c r="P20" s="14" t="inlineStr">
        <is>
          <t>OpenAI 官方模型目录</t>
        </is>
      </c>
      <c r="Q20" s="14" t="inlineStr">
        <is>
          <t>data/raw/openrouter/20260821/bc7f2e494c128f804aa44e3430b24af1cb93016e1679b2ea2b481eb06eab91e2.json.gz</t>
        </is>
      </c>
      <c r="R20" s="14" t="inlineStr">
        <is>
          <t>用于历史模型发现及末次渠道报价；不得据此自动生成厂商调价事件。</t>
        </is>
      </c>
    </row>
    <row r="21" ht="42" customHeight="1">
      <c r="A21" s="14" t="inlineStr">
        <is>
          <t>OpenAI</t>
        </is>
      </c>
      <c r="B21" s="14" t="inlineStr">
        <is>
          <t>openai/gpt-5.2</t>
        </is>
      </c>
      <c r="C21" s="14" t="inlineStr">
        <is>
          <t>GPT-5.2</t>
        </is>
      </c>
      <c r="D21" s="14" t="inlineStr">
        <is>
          <t>OpenRouter当前可用</t>
        </is>
      </c>
      <c r="E21" s="15" t="n">
        <v>46001.5</v>
      </c>
      <c r="F21" s="14" t="inlineStr">
        <is>
          <t>OpenRouter created 元数据</t>
        </is>
      </c>
      <c r="G21" s="16" t="n">
        <v>46006.3857407407</v>
      </c>
      <c r="H21" s="16" t="n">
        <v>46255.2800462963</v>
      </c>
      <c r="I21" s="16" t="n">
        <v>46255.2800462963</v>
      </c>
      <c r="J21" s="19" t="inlineStr">
        <is>
          <t>C</t>
        </is>
      </c>
      <c r="K21" s="14" t="inlineStr">
        <is>
          <t>openrouter_channel</t>
        </is>
      </c>
      <c r="L21" s="14" t="inlineStr">
        <is>
          <t>无；渠道最新/末次观测价</t>
        </is>
      </c>
      <c r="M21" s="14" t="inlineStr">
        <is>
          <t>https://openrouter.ai/api/v1/models</t>
        </is>
      </c>
      <c r="N21" s="14"/>
      <c r="O21" s="14" t="inlineStr">
        <is>
          <t>https://developers.openai.com/api/docs/models</t>
        </is>
      </c>
      <c r="P21" s="14" t="inlineStr">
        <is>
          <t>OpenAI 官方模型目录</t>
        </is>
      </c>
      <c r="Q21" s="14" t="inlineStr">
        <is>
          <t>data/raw/openrouter/20260821/bc7f2e494c128f804aa44e3430b24af1cb93016e1679b2ea2b481eb06eab91e2.json.gz</t>
        </is>
      </c>
      <c r="R21" s="14" t="inlineStr">
        <is>
          <t>用于历史模型发现及末次渠道报价；不得据此自动生成厂商调价事件。</t>
        </is>
      </c>
    </row>
    <row r="22" ht="42" customHeight="1">
      <c r="A22" s="14" t="inlineStr">
        <is>
          <t>OpenAI</t>
        </is>
      </c>
      <c r="B22" s="14" t="inlineStr">
        <is>
          <t>openai/gpt-5.2-chat</t>
        </is>
      </c>
      <c r="C22" s="14" t="inlineStr">
        <is>
          <t>GPT-5.2 Chat</t>
        </is>
      </c>
      <c r="D22" s="14" t="inlineStr">
        <is>
          <t>OpenRouter当前可用</t>
        </is>
      </c>
      <c r="E22" s="15" t="n">
        <v>46001.5</v>
      </c>
      <c r="F22" s="14" t="inlineStr">
        <is>
          <t>OpenRouter created 元数据</t>
        </is>
      </c>
      <c r="G22" s="16" t="n">
        <v>46006.3857407407</v>
      </c>
      <c r="H22" s="16" t="n">
        <v>46255.2800462963</v>
      </c>
      <c r="I22" s="16" t="n">
        <v>46255.2800462963</v>
      </c>
      <c r="J22" s="19" t="inlineStr">
        <is>
          <t>C</t>
        </is>
      </c>
      <c r="K22" s="14" t="inlineStr">
        <is>
          <t>openrouter_channel</t>
        </is>
      </c>
      <c r="L22" s="14" t="inlineStr">
        <is>
          <t>无；渠道最新/末次观测价</t>
        </is>
      </c>
      <c r="M22" s="14" t="inlineStr">
        <is>
          <t>https://openrouter.ai/api/v1/models</t>
        </is>
      </c>
      <c r="N22" s="14"/>
      <c r="O22" s="14" t="inlineStr">
        <is>
          <t>https://developers.openai.com/api/docs/models</t>
        </is>
      </c>
      <c r="P22" s="14" t="inlineStr">
        <is>
          <t>OpenAI 官方模型目录</t>
        </is>
      </c>
      <c r="Q22" s="14" t="inlineStr">
        <is>
          <t>data/raw/openrouter/20260821/bc7f2e494c128f804aa44e3430b24af1cb93016e1679b2ea2b481eb06eab91e2.json.gz</t>
        </is>
      </c>
      <c r="R22" s="14" t="inlineStr">
        <is>
          <t>用于历史模型发现及末次渠道报价；不得据此自动生成厂商调价事件。</t>
        </is>
      </c>
    </row>
    <row r="23" ht="42" customHeight="1">
      <c r="A23" s="14" t="inlineStr">
        <is>
          <t>OpenAI</t>
        </is>
      </c>
      <c r="B23" s="14" t="inlineStr">
        <is>
          <t>openai/gpt-5.2-pro</t>
        </is>
      </c>
      <c r="C23" s="14" t="inlineStr">
        <is>
          <t>GPT-5.2 Pro</t>
        </is>
      </c>
      <c r="D23" s="14" t="inlineStr">
        <is>
          <t>OpenRouter当前可用</t>
        </is>
      </c>
      <c r="E23" s="15" t="n">
        <v>46001.5</v>
      </c>
      <c r="F23" s="14" t="inlineStr">
        <is>
          <t>OpenRouter created 元数据</t>
        </is>
      </c>
      <c r="G23" s="16" t="n">
        <v>46006.3857407407</v>
      </c>
      <c r="H23" s="16" t="n">
        <v>46255.2800462963</v>
      </c>
      <c r="I23" s="16" t="n">
        <v>46255.2800462963</v>
      </c>
      <c r="J23" s="19" t="inlineStr">
        <is>
          <t>C</t>
        </is>
      </c>
      <c r="K23" s="14" t="inlineStr">
        <is>
          <t>openrouter_channel</t>
        </is>
      </c>
      <c r="L23" s="14" t="inlineStr">
        <is>
          <t>无；渠道最新/末次观测价</t>
        </is>
      </c>
      <c r="M23" s="14" t="inlineStr">
        <is>
          <t>https://openrouter.ai/api/v1/models</t>
        </is>
      </c>
      <c r="N23" s="14"/>
      <c r="O23" s="14" t="inlineStr">
        <is>
          <t>https://developers.openai.com/api/docs/models</t>
        </is>
      </c>
      <c r="P23" s="14" t="inlineStr">
        <is>
          <t>OpenAI 官方模型目录</t>
        </is>
      </c>
      <c r="Q23" s="14" t="inlineStr">
        <is>
          <t>data/raw/openrouter/20260821/bc7f2e494c128f804aa44e3430b24af1cb93016e1679b2ea2b481eb06eab91e2.json.gz</t>
        </is>
      </c>
      <c r="R23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24" ht="42" customHeight="1">
      <c r="A24" s="14" t="inlineStr">
        <is>
          <t>OpenAI</t>
        </is>
      </c>
      <c r="B24" s="14" t="inlineStr">
        <is>
          <t>openai/gpt-5.1-codex-max</t>
        </is>
      </c>
      <c r="C24" s="14" t="inlineStr">
        <is>
          <t>GPT-5.1-Codex-Max</t>
        </is>
      </c>
      <c r="D24" s="14" t="inlineStr">
        <is>
          <t>OpenRouter当前可用</t>
        </is>
      </c>
      <c r="E24" s="15" t="n">
        <v>45995.5</v>
      </c>
      <c r="F24" s="14" t="inlineStr">
        <is>
          <t>OpenRouter created 元数据</t>
        </is>
      </c>
      <c r="G24" s="16" t="n">
        <v>45997.9457291667</v>
      </c>
      <c r="H24" s="16" t="n">
        <v>46255.2800462963</v>
      </c>
      <c r="I24" s="16" t="n">
        <v>46255.2800462963</v>
      </c>
      <c r="J24" s="19" t="inlineStr">
        <is>
          <t>C</t>
        </is>
      </c>
      <c r="K24" s="14" t="inlineStr">
        <is>
          <t>openrouter_channel</t>
        </is>
      </c>
      <c r="L24" s="14" t="inlineStr">
        <is>
          <t>无；渠道最新/末次观测价</t>
        </is>
      </c>
      <c r="M24" s="14" t="inlineStr">
        <is>
          <t>https://openrouter.ai/api/v1/models</t>
        </is>
      </c>
      <c r="N24" s="14"/>
      <c r="O24" s="14" t="inlineStr">
        <is>
          <t>https://developers.openai.com/api/docs/models</t>
        </is>
      </c>
      <c r="P24" s="14" t="inlineStr">
        <is>
          <t>OpenAI 官方模型目录</t>
        </is>
      </c>
      <c r="Q24" s="14" t="inlineStr">
        <is>
          <t>data/raw/openrouter/20260821/bc7f2e494c128f804aa44e3430b24af1cb93016e1679b2ea2b481eb06eab91e2.json.gz</t>
        </is>
      </c>
      <c r="R24" s="14" t="inlineStr">
        <is>
          <t>用于历史模型发现及末次渠道报价；不得据此自动生成厂商调价事件。</t>
        </is>
      </c>
    </row>
    <row r="25" ht="42" customHeight="1">
      <c r="A25" s="14" t="inlineStr">
        <is>
          <t>OpenAI</t>
        </is>
      </c>
      <c r="B25" s="14" t="inlineStr">
        <is>
          <t>openai/gpt-5.1</t>
        </is>
      </c>
      <c r="C25" s="14" t="inlineStr">
        <is>
          <t>GPT-5.1</t>
        </is>
      </c>
      <c r="D25" s="14" t="inlineStr">
        <is>
          <t>OpenRouter当前可用</t>
        </is>
      </c>
      <c r="E25" s="15" t="n">
        <v>45974.5</v>
      </c>
      <c r="F25" s="14" t="inlineStr">
        <is>
          <t>OpenRouter created 元数据</t>
        </is>
      </c>
      <c r="G25" s="16" t="n">
        <v>45975.7716435185</v>
      </c>
      <c r="H25" s="16" t="n">
        <v>46255.2800462963</v>
      </c>
      <c r="I25" s="16" t="n">
        <v>46255.2800462963</v>
      </c>
      <c r="J25" s="19" t="inlineStr">
        <is>
          <t>C</t>
        </is>
      </c>
      <c r="K25" s="14" t="inlineStr">
        <is>
          <t>openrouter_channel</t>
        </is>
      </c>
      <c r="L25" s="14" t="inlineStr">
        <is>
          <t>无；渠道最新/末次观测价</t>
        </is>
      </c>
      <c r="M25" s="14" t="inlineStr">
        <is>
          <t>https://openrouter.ai/api/v1/models</t>
        </is>
      </c>
      <c r="N25" s="14"/>
      <c r="O25" s="14" t="inlineStr">
        <is>
          <t>https://developers.openai.com/api/docs/models</t>
        </is>
      </c>
      <c r="P25" s="14" t="inlineStr">
        <is>
          <t>OpenAI 官方模型目录</t>
        </is>
      </c>
      <c r="Q25" s="14" t="inlineStr">
        <is>
          <t>data/raw/openrouter/20260821/bc7f2e494c128f804aa44e3430b24af1cb93016e1679b2ea2b481eb06eab91e2.json.gz</t>
        </is>
      </c>
      <c r="R25" s="14" t="inlineStr">
        <is>
          <t>用于历史模型发现及末次渠道报价；不得据此自动生成厂商调价事件。</t>
        </is>
      </c>
    </row>
    <row r="26" ht="42" customHeight="1">
      <c r="A26" s="14" t="inlineStr">
        <is>
          <t>OpenAI</t>
        </is>
      </c>
      <c r="B26" s="14" t="inlineStr">
        <is>
          <t>openai/gpt-5.1-chat</t>
        </is>
      </c>
      <c r="C26" s="14" t="inlineStr">
        <is>
          <t>GPT-5.1 Chat</t>
        </is>
      </c>
      <c r="D26" s="14" t="inlineStr">
        <is>
          <t>历史/已从OpenRouter目录移除</t>
        </is>
      </c>
      <c r="E26" s="15" t="n">
        <v>45974.5</v>
      </c>
      <c r="F26" s="14" t="inlineStr">
        <is>
          <t>OpenRouter created 元数据</t>
        </is>
      </c>
      <c r="G26" s="16" t="n">
        <v>45975.7716435185</v>
      </c>
      <c r="H26" s="16" t="n">
        <v>46231.0830555556</v>
      </c>
      <c r="I26" s="16" t="n">
        <v>46231.0830555556</v>
      </c>
      <c r="J26" s="19" t="inlineStr">
        <is>
          <t>C</t>
        </is>
      </c>
      <c r="K26" s="14" t="inlineStr">
        <is>
          <t>openrouter_channel</t>
        </is>
      </c>
      <c r="L26" s="14" t="inlineStr">
        <is>
          <t>无；渠道最新/末次观测价</t>
        </is>
      </c>
      <c r="M26" s="14" t="inlineStr">
        <is>
          <t>https://web.archive.org/web/20260728015936id_/https://openrouter.ai/api/v1/models</t>
        </is>
      </c>
      <c r="N26" s="14"/>
      <c r="O26" s="14" t="inlineStr">
        <is>
          <t>https://developers.openai.com/api/docs/models</t>
        </is>
      </c>
      <c r="P26" s="14" t="inlineStr">
        <is>
          <t>OpenAI 官方模型目录</t>
        </is>
      </c>
      <c r="Q26" s="14" t="inlineStr">
        <is>
          <t>data/raw/openrouter/20260728/c6fb505d612946fba6fa4014ab7891496a5e247a8fbfe3127f11480ec48bb767.json.gz</t>
        </is>
      </c>
      <c r="R26" s="14" t="inlineStr">
        <is>
          <t>用于历史模型发现及末次渠道报价；不得据此自动生成厂商调价事件。</t>
        </is>
      </c>
    </row>
    <row r="27" ht="42" customHeight="1">
      <c r="A27" s="14" t="inlineStr">
        <is>
          <t>OpenAI</t>
        </is>
      </c>
      <c r="B27" s="14" t="inlineStr">
        <is>
          <t>openai/gpt-5.1-codex</t>
        </is>
      </c>
      <c r="C27" s="14" t="inlineStr">
        <is>
          <t>GPT-5.1-Codex</t>
        </is>
      </c>
      <c r="D27" s="14" t="inlineStr">
        <is>
          <t>OpenRouter当前可用</t>
        </is>
      </c>
      <c r="E27" s="15" t="n">
        <v>45974.5</v>
      </c>
      <c r="F27" s="14" t="inlineStr">
        <is>
          <t>OpenRouter created 元数据</t>
        </is>
      </c>
      <c r="G27" s="16" t="n">
        <v>45975.7716435185</v>
      </c>
      <c r="H27" s="16" t="n">
        <v>46255.2800462963</v>
      </c>
      <c r="I27" s="16" t="n">
        <v>46255.2800462963</v>
      </c>
      <c r="J27" s="19" t="inlineStr">
        <is>
          <t>C</t>
        </is>
      </c>
      <c r="K27" s="14" t="inlineStr">
        <is>
          <t>openrouter_channel</t>
        </is>
      </c>
      <c r="L27" s="14" t="inlineStr">
        <is>
          <t>无；渠道最新/末次观测价</t>
        </is>
      </c>
      <c r="M27" s="14" t="inlineStr">
        <is>
          <t>https://openrouter.ai/api/v1/models</t>
        </is>
      </c>
      <c r="N27" s="14"/>
      <c r="O27" s="14" t="inlineStr">
        <is>
          <t>https://developers.openai.com/api/docs/models</t>
        </is>
      </c>
      <c r="P27" s="14" t="inlineStr">
        <is>
          <t>OpenAI 官方模型目录</t>
        </is>
      </c>
      <c r="Q27" s="14" t="inlineStr">
        <is>
          <t>data/raw/openrouter/20260821/bc7f2e494c128f804aa44e3430b24af1cb93016e1679b2ea2b481eb06eab91e2.json.gz</t>
        </is>
      </c>
      <c r="R27" s="14" t="inlineStr">
        <is>
          <t>用于历史模型发现及末次渠道报价；不得据此自动生成厂商调价事件。</t>
        </is>
      </c>
    </row>
    <row r="28" ht="42" customHeight="1">
      <c r="A28" s="14" t="inlineStr">
        <is>
          <t>OpenAI</t>
        </is>
      </c>
      <c r="B28" s="14" t="inlineStr">
        <is>
          <t>openai/gpt-5.1-codex-mini</t>
        </is>
      </c>
      <c r="C28" s="14" t="inlineStr">
        <is>
          <t>GPT-5.1-Codex-Mini</t>
        </is>
      </c>
      <c r="D28" s="14" t="inlineStr">
        <is>
          <t>OpenRouter当前可用</t>
        </is>
      </c>
      <c r="E28" s="15" t="n">
        <v>45974.5</v>
      </c>
      <c r="F28" s="14" t="inlineStr">
        <is>
          <t>OpenRouter created 元数据</t>
        </is>
      </c>
      <c r="G28" s="16" t="n">
        <v>45975.7716435185</v>
      </c>
      <c r="H28" s="16" t="n">
        <v>46255.2800462963</v>
      </c>
      <c r="I28" s="16" t="n">
        <v>46255.2800462963</v>
      </c>
      <c r="J28" s="19" t="inlineStr">
        <is>
          <t>C</t>
        </is>
      </c>
      <c r="K28" s="14" t="inlineStr">
        <is>
          <t>openrouter_channel</t>
        </is>
      </c>
      <c r="L28" s="14" t="inlineStr">
        <is>
          <t>无；渠道最新/末次观测价</t>
        </is>
      </c>
      <c r="M28" s="14" t="inlineStr">
        <is>
          <t>https://openrouter.ai/api/v1/models</t>
        </is>
      </c>
      <c r="N28" s="14"/>
      <c r="O28" s="14" t="inlineStr">
        <is>
          <t>https://developers.openai.com/api/docs/models</t>
        </is>
      </c>
      <c r="P28" s="14" t="inlineStr">
        <is>
          <t>OpenAI 官方模型目录</t>
        </is>
      </c>
      <c r="Q28" s="14" t="inlineStr">
        <is>
          <t>data/raw/openrouter/20260821/bc7f2e494c128f804aa44e3430b24af1cb93016e1679b2ea2b481eb06eab91e2.json.gz</t>
        </is>
      </c>
      <c r="R28" s="14" t="inlineStr">
        <is>
          <t>用于历史模型发现及末次渠道报价；不得据此自动生成厂商调价事件。</t>
        </is>
      </c>
    </row>
    <row r="29" ht="42" customHeight="1">
      <c r="A29" s="14" t="inlineStr">
        <is>
          <t>OpenAI</t>
        </is>
      </c>
      <c r="B29" s="14" t="inlineStr">
        <is>
          <t>openai/text-embedding-3-large</t>
        </is>
      </c>
      <c r="C29" s="14" t="inlineStr">
        <is>
          <t>Text Embedding 3 Large</t>
        </is>
      </c>
      <c r="D29" s="14" t="inlineStr">
        <is>
          <t>历史/已从OpenRouter目录移除</t>
        </is>
      </c>
      <c r="E29" s="15" t="n">
        <v>45960.5</v>
      </c>
      <c r="F29" s="14" t="inlineStr">
        <is>
          <t>OpenRouter created 元数据</t>
        </is>
      </c>
      <c r="G29" s="16" t="n">
        <v>45961.7502893519</v>
      </c>
      <c r="H29" s="16" t="n">
        <v>45963.7884259259</v>
      </c>
      <c r="I29" s="16" t="n">
        <v>45963.7884259259</v>
      </c>
      <c r="J29" s="19" t="inlineStr">
        <is>
          <t>C</t>
        </is>
      </c>
      <c r="K29" s="14" t="inlineStr">
        <is>
          <t>openrouter_channel</t>
        </is>
      </c>
      <c r="L29" s="14" t="inlineStr">
        <is>
          <t>无；渠道最新/末次观测价</t>
        </is>
      </c>
      <c r="M29" s="14" t="inlineStr">
        <is>
          <t>https://web.archive.org/web/20251102185520id_/https://openrouter.ai/api/v1/models</t>
        </is>
      </c>
      <c r="N29" s="14"/>
      <c r="O29" s="14" t="inlineStr">
        <is>
          <t>https://developers.openai.com/api/docs/models</t>
        </is>
      </c>
      <c r="P29" s="14" t="inlineStr">
        <is>
          <t>OpenAI 官方模型目录</t>
        </is>
      </c>
      <c r="Q29" s="14" t="inlineStr">
        <is>
          <t>data/raw/openrouter/20251102/05ab39ab8815639df1775ea64bc47880dff709f53d8e9299f3e41dcf2f365180.json.gz</t>
        </is>
      </c>
      <c r="R29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30" ht="42" customHeight="1">
      <c r="A30" s="14" t="inlineStr">
        <is>
          <t>OpenAI</t>
        </is>
      </c>
      <c r="B30" s="14" t="inlineStr">
        <is>
          <t>openai/gpt-oss-safeguard-20b</t>
        </is>
      </c>
      <c r="C30" s="14" t="inlineStr">
        <is>
          <t>GPT-OSS-Safeguard-20B</t>
        </is>
      </c>
      <c r="D30" s="14" t="inlineStr">
        <is>
          <t>OpenRouter当前可用</t>
        </is>
      </c>
      <c r="E30" s="15" t="n">
        <v>45959.5</v>
      </c>
      <c r="F30" s="14" t="inlineStr">
        <is>
          <t>OpenRouter created 元数据</t>
        </is>
      </c>
      <c r="G30" s="16" t="n">
        <v>45961.7502893519</v>
      </c>
      <c r="H30" s="16" t="n">
        <v>46255.2800462963</v>
      </c>
      <c r="I30" s="16" t="n">
        <v>46255.2800462963</v>
      </c>
      <c r="J30" s="19" t="inlineStr">
        <is>
          <t>C</t>
        </is>
      </c>
      <c r="K30" s="14" t="inlineStr">
        <is>
          <t>openrouter_channel</t>
        </is>
      </c>
      <c r="L30" s="14" t="inlineStr">
        <is>
          <t>无；渠道最新/末次观测价</t>
        </is>
      </c>
      <c r="M30" s="14" t="inlineStr">
        <is>
          <t>https://openrouter.ai/api/v1/models</t>
        </is>
      </c>
      <c r="N30" s="14"/>
      <c r="O30" s="14" t="inlineStr">
        <is>
          <t>https://developers.openai.com/api/docs/models</t>
        </is>
      </c>
      <c r="P30" s="14" t="inlineStr">
        <is>
          <t>OpenAI 官方模型目录</t>
        </is>
      </c>
      <c r="Q30" s="14" t="inlineStr">
        <is>
          <t>data/raw/openrouter/20260821/bc7f2e494c128f804aa44e3430b24af1cb93016e1679b2ea2b481eb06eab91e2.json.gz</t>
        </is>
      </c>
      <c r="R30" s="14" t="inlineStr">
        <is>
          <t>用于历史模型发现及末次渠道报价；不得据此自动生成厂商调价事件。</t>
        </is>
      </c>
    </row>
    <row r="31" ht="42" customHeight="1">
      <c r="A31" s="14" t="inlineStr">
        <is>
          <t>OpenAI</t>
        </is>
      </c>
      <c r="B31" s="14" t="inlineStr">
        <is>
          <t>openai/gpt-5-image-mini</t>
        </is>
      </c>
      <c r="C31" s="14" t="inlineStr">
        <is>
          <t>GPT-5 Image Mini</t>
        </is>
      </c>
      <c r="D31" s="14" t="inlineStr">
        <is>
          <t>OpenRouter当前可用</t>
        </is>
      </c>
      <c r="E31" s="15" t="n">
        <v>45946.5</v>
      </c>
      <c r="F31" s="14" t="inlineStr">
        <is>
          <t>OpenRouter created 元数据</t>
        </is>
      </c>
      <c r="G31" s="16" t="n">
        <v>45950.0125</v>
      </c>
      <c r="H31" s="16" t="n">
        <v>46255.2800462963</v>
      </c>
      <c r="I31" s="16" t="n">
        <v>46255.2800462963</v>
      </c>
      <c r="J31" s="19" t="inlineStr">
        <is>
          <t>C</t>
        </is>
      </c>
      <c r="K31" s="14" t="inlineStr">
        <is>
          <t>openrouter_channel</t>
        </is>
      </c>
      <c r="L31" s="14" t="inlineStr">
        <is>
          <t>无；渠道最新/末次观测价</t>
        </is>
      </c>
      <c r="M31" s="14" t="inlineStr">
        <is>
          <t>https://openrouter.ai/api/v1/models</t>
        </is>
      </c>
      <c r="N31" s="14"/>
      <c r="O31" s="14" t="inlineStr">
        <is>
          <t>https://developers.openai.com/api/docs/models</t>
        </is>
      </c>
      <c r="P31" s="14" t="inlineStr">
        <is>
          <t>OpenAI 官方模型目录</t>
        </is>
      </c>
      <c r="Q31" s="14" t="inlineStr">
        <is>
          <t>data/raw/openrouter/20260821/bc7f2e494c128f804aa44e3430b24af1cb93016e1679b2ea2b481eb06eab91e2.json.gz</t>
        </is>
      </c>
      <c r="R31" s="14" t="inlineStr">
        <is>
          <t>用于历史模型发现及末次渠道报价；不得据此自动生成厂商调价事件。</t>
        </is>
      </c>
    </row>
    <row r="32" ht="42" customHeight="1">
      <c r="A32" s="14" t="inlineStr">
        <is>
          <t>OpenAI</t>
        </is>
      </c>
      <c r="B32" s="14" t="inlineStr">
        <is>
          <t>openai/gpt-5-image</t>
        </is>
      </c>
      <c r="C32" s="14" t="inlineStr">
        <is>
          <t>GPT-5 Image</t>
        </is>
      </c>
      <c r="D32" s="14" t="inlineStr">
        <is>
          <t>OpenRouter当前可用</t>
        </is>
      </c>
      <c r="E32" s="15" t="n">
        <v>45944.5</v>
      </c>
      <c r="F32" s="14" t="inlineStr">
        <is>
          <t>OpenRouter created 元数据</t>
        </is>
      </c>
      <c r="G32" s="16" t="n">
        <v>45950.0125</v>
      </c>
      <c r="H32" s="16" t="n">
        <v>46255.2800462963</v>
      </c>
      <c r="I32" s="16" t="n">
        <v>46255.2800462963</v>
      </c>
      <c r="J32" s="19" t="inlineStr">
        <is>
          <t>C</t>
        </is>
      </c>
      <c r="K32" s="14" t="inlineStr">
        <is>
          <t>openrouter_channel</t>
        </is>
      </c>
      <c r="L32" s="14" t="inlineStr">
        <is>
          <t>无；渠道最新/末次观测价</t>
        </is>
      </c>
      <c r="M32" s="14" t="inlineStr">
        <is>
          <t>https://openrouter.ai/api/v1/models</t>
        </is>
      </c>
      <c r="N32" s="14"/>
      <c r="O32" s="14" t="inlineStr">
        <is>
          <t>https://developers.openai.com/api/docs/models</t>
        </is>
      </c>
      <c r="P32" s="14" t="inlineStr">
        <is>
          <t>OpenAI 官方模型目录</t>
        </is>
      </c>
      <c r="Q32" s="14" t="inlineStr">
        <is>
          <t>data/raw/openrouter/20260821/bc7f2e494c128f804aa44e3430b24af1cb93016e1679b2ea2b481eb06eab91e2.json.gz</t>
        </is>
      </c>
      <c r="R32" s="14" t="inlineStr">
        <is>
          <t>用于历史模型发现及末次渠道报价；不得据此自动生成厂商调价事件。</t>
        </is>
      </c>
    </row>
    <row r="33" ht="42" customHeight="1">
      <c r="A33" s="14" t="inlineStr">
        <is>
          <t>OpenAI</t>
        </is>
      </c>
      <c r="B33" s="14" t="inlineStr">
        <is>
          <t>openai/o3-deep-research</t>
        </is>
      </c>
      <c r="C33" s="14" t="inlineStr">
        <is>
          <t>o3 Deep Research</t>
        </is>
      </c>
      <c r="D33" s="14" t="inlineStr">
        <is>
          <t>历史/已从OpenRouter目录移除</t>
        </is>
      </c>
      <c r="E33" s="15" t="n">
        <v>45940.5</v>
      </c>
      <c r="F33" s="14" t="inlineStr">
        <is>
          <t>OpenRouter created 元数据</t>
        </is>
      </c>
      <c r="G33" s="16" t="n">
        <v>45950.0125</v>
      </c>
      <c r="H33" s="16" t="n">
        <v>46231.0830555556</v>
      </c>
      <c r="I33" s="16" t="n">
        <v>46231.0830555556</v>
      </c>
      <c r="J33" s="19" t="inlineStr">
        <is>
          <t>C</t>
        </is>
      </c>
      <c r="K33" s="14" t="inlineStr">
        <is>
          <t>openrouter_channel</t>
        </is>
      </c>
      <c r="L33" s="14" t="inlineStr">
        <is>
          <t>无；渠道最新/末次观测价</t>
        </is>
      </c>
      <c r="M33" s="14" t="inlineStr">
        <is>
          <t>https://web.archive.org/web/20260728015936id_/https://openrouter.ai/api/v1/models</t>
        </is>
      </c>
      <c r="N33" s="14"/>
      <c r="O33" s="14" t="inlineStr">
        <is>
          <t>https://developers.openai.com/api/docs/models</t>
        </is>
      </c>
      <c r="P33" s="14" t="inlineStr">
        <is>
          <t>OpenAI 官方模型目录</t>
        </is>
      </c>
      <c r="Q33" s="14" t="inlineStr">
        <is>
          <t>data/raw/openrouter/20260728/c6fb505d612946fba6fa4014ab7891496a5e247a8fbfe3127f11480ec48bb767.json.gz</t>
        </is>
      </c>
      <c r="R33" s="14" t="inlineStr">
        <is>
          <t>用于历史模型发现及末次渠道报价；不得据此自动生成厂商调价事件。</t>
        </is>
      </c>
    </row>
    <row r="34" ht="42" customHeight="1">
      <c r="A34" s="14" t="inlineStr">
        <is>
          <t>OpenAI</t>
        </is>
      </c>
      <c r="B34" s="14" t="inlineStr">
        <is>
          <t>openai/o4-mini-deep-research</t>
        </is>
      </c>
      <c r="C34" s="14" t="inlineStr">
        <is>
          <t>o4 Mini Deep Research</t>
        </is>
      </c>
      <c r="D34" s="14" t="inlineStr">
        <is>
          <t>历史/已从OpenRouter目录移除</t>
        </is>
      </c>
      <c r="E34" s="15" t="n">
        <v>45940.5</v>
      </c>
      <c r="F34" s="14" t="inlineStr">
        <is>
          <t>OpenRouter created 元数据</t>
        </is>
      </c>
      <c r="G34" s="16" t="n">
        <v>45950.0125</v>
      </c>
      <c r="H34" s="16" t="n">
        <v>46231.0830555556</v>
      </c>
      <c r="I34" s="16" t="n">
        <v>46231.0830555556</v>
      </c>
      <c r="J34" s="19" t="inlineStr">
        <is>
          <t>C</t>
        </is>
      </c>
      <c r="K34" s="14" t="inlineStr">
        <is>
          <t>openrouter_channel</t>
        </is>
      </c>
      <c r="L34" s="14" t="inlineStr">
        <is>
          <t>无；渠道最新/末次观测价</t>
        </is>
      </c>
      <c r="M34" s="14" t="inlineStr">
        <is>
          <t>https://web.archive.org/web/20260728015936id_/https://openrouter.ai/api/v1/models</t>
        </is>
      </c>
      <c r="N34" s="14"/>
      <c r="O34" s="14" t="inlineStr">
        <is>
          <t>https://developers.openai.com/api/docs/models</t>
        </is>
      </c>
      <c r="P34" s="14" t="inlineStr">
        <is>
          <t>OpenAI 官方模型目录</t>
        </is>
      </c>
      <c r="Q34" s="14" t="inlineStr">
        <is>
          <t>data/raw/openrouter/20260728/c6fb505d612946fba6fa4014ab7891496a5e247a8fbfe3127f11480ec48bb767.json.gz</t>
        </is>
      </c>
      <c r="R34" s="14" t="inlineStr">
        <is>
          <t>用于历史模型发现及末次渠道报价；不得据此自动生成厂商调价事件。</t>
        </is>
      </c>
    </row>
    <row r="35" ht="42" customHeight="1">
      <c r="A35" s="14" t="inlineStr">
        <is>
          <t>OpenAI</t>
        </is>
      </c>
      <c r="B35" s="14" t="inlineStr">
        <is>
          <t>openai/gpt-5-pro</t>
        </is>
      </c>
      <c r="C35" s="14" t="inlineStr">
        <is>
          <t>GPT-5 Pro</t>
        </is>
      </c>
      <c r="D35" s="14" t="inlineStr">
        <is>
          <t>OpenRouter当前可用</t>
        </is>
      </c>
      <c r="E35" s="15" t="n">
        <v>45936.5</v>
      </c>
      <c r="F35" s="14" t="inlineStr">
        <is>
          <t>OpenRouter created 元数据</t>
        </is>
      </c>
      <c r="G35" s="16" t="n">
        <v>45937.5279282407</v>
      </c>
      <c r="H35" s="16" t="n">
        <v>46255.2800462963</v>
      </c>
      <c r="I35" s="16" t="n">
        <v>46255.2800462963</v>
      </c>
      <c r="J35" s="19" t="inlineStr">
        <is>
          <t>C</t>
        </is>
      </c>
      <c r="K35" s="14" t="inlineStr">
        <is>
          <t>openrouter_channel</t>
        </is>
      </c>
      <c r="L35" s="14" t="inlineStr">
        <is>
          <t>无；渠道最新/末次观测价</t>
        </is>
      </c>
      <c r="M35" s="14" t="inlineStr">
        <is>
          <t>https://openrouter.ai/api/v1/models</t>
        </is>
      </c>
      <c r="N35" s="14"/>
      <c r="O35" s="14" t="inlineStr">
        <is>
          <t>https://developers.openai.com/api/docs/models</t>
        </is>
      </c>
      <c r="P35" s="14" t="inlineStr">
        <is>
          <t>OpenAI 官方模型目录</t>
        </is>
      </c>
      <c r="Q35" s="14" t="inlineStr">
        <is>
          <t>data/raw/openrouter/20260821/bc7f2e494c128f804aa44e3430b24af1cb93016e1679b2ea2b481eb06eab91e2.json.gz</t>
        </is>
      </c>
      <c r="R35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36" ht="42" customHeight="1">
      <c r="A36" s="14" t="inlineStr">
        <is>
          <t>OpenAI</t>
        </is>
      </c>
      <c r="B36" s="14" t="inlineStr">
        <is>
          <t>openai/gpt-5-codex</t>
        </is>
      </c>
      <c r="C36" s="14" t="inlineStr">
        <is>
          <t>GPT-5 Codex</t>
        </is>
      </c>
      <c r="D36" s="14" t="inlineStr">
        <is>
          <t>历史/已从OpenRouter目录移除</t>
        </is>
      </c>
      <c r="E36" s="15" t="n">
        <v>45923.5</v>
      </c>
      <c r="F36" s="14" t="inlineStr">
        <is>
          <t>OpenRouter created 元数据</t>
        </is>
      </c>
      <c r="G36" s="16" t="n">
        <v>45923.8413194444</v>
      </c>
      <c r="H36" s="16" t="n">
        <v>46231.0830555556</v>
      </c>
      <c r="I36" s="16" t="n">
        <v>46231.0830555556</v>
      </c>
      <c r="J36" s="19" t="inlineStr">
        <is>
          <t>C</t>
        </is>
      </c>
      <c r="K36" s="14" t="inlineStr">
        <is>
          <t>openrouter_channel</t>
        </is>
      </c>
      <c r="L36" s="14" t="inlineStr">
        <is>
          <t>无；渠道最新/末次观测价</t>
        </is>
      </c>
      <c r="M36" s="14" t="inlineStr">
        <is>
          <t>https://web.archive.org/web/20260728015936id_/https://openrouter.ai/api/v1/models</t>
        </is>
      </c>
      <c r="N36" s="14"/>
      <c r="O36" s="14" t="inlineStr">
        <is>
          <t>https://developers.openai.com/api/docs/models</t>
        </is>
      </c>
      <c r="P36" s="14" t="inlineStr">
        <is>
          <t>OpenAI 官方模型目录</t>
        </is>
      </c>
      <c r="Q36" s="14" t="inlineStr">
        <is>
          <t>data/raw/openrouter/20260728/c6fb505d612946fba6fa4014ab7891496a5e247a8fbfe3127f11480ec48bb767.json.gz</t>
        </is>
      </c>
      <c r="R36" s="14" t="inlineStr">
        <is>
          <t>用于历史模型发现及末次渠道报价；不得据此自动生成厂商调价事件。</t>
        </is>
      </c>
    </row>
    <row r="37" ht="42" customHeight="1">
      <c r="A37" s="14" t="inlineStr">
        <is>
          <t>OpenAI</t>
        </is>
      </c>
      <c r="B37" s="14" t="inlineStr">
        <is>
          <t>openai/gpt-4o-audio-preview</t>
        </is>
      </c>
      <c r="C37" s="14" t="inlineStr">
        <is>
          <t>GPT-4o Audio</t>
        </is>
      </c>
      <c r="D37" s="14" t="inlineStr">
        <is>
          <t>历史/已从OpenRouter目录移除</t>
        </is>
      </c>
      <c r="E37" s="15" t="n">
        <v>45884.5</v>
      </c>
      <c r="F37" s="14" t="inlineStr">
        <is>
          <t>OpenRouter created 元数据</t>
        </is>
      </c>
      <c r="G37" s="16" t="n">
        <v>45894.9056481481</v>
      </c>
      <c r="H37" s="16" t="n">
        <v>46171.2094907407</v>
      </c>
      <c r="I37" s="16" t="n">
        <v>46171.2094907407</v>
      </c>
      <c r="J37" s="19" t="inlineStr">
        <is>
          <t>C</t>
        </is>
      </c>
      <c r="K37" s="14" t="inlineStr">
        <is>
          <t>openrouter_channel</t>
        </is>
      </c>
      <c r="L37" s="14" t="inlineStr">
        <is>
          <t>无；渠道最新/末次观测价</t>
        </is>
      </c>
      <c r="M37" s="14" t="inlineStr">
        <is>
          <t>https://web.archive.org/web/20260529050140id_/https://openrouter.ai/api/v1/models</t>
        </is>
      </c>
      <c r="N37" s="14"/>
      <c r="O37" s="14" t="inlineStr">
        <is>
          <t>https://developers.openai.com/api/docs/models</t>
        </is>
      </c>
      <c r="P37" s="14" t="inlineStr">
        <is>
          <t>OpenAI 官方模型目录</t>
        </is>
      </c>
      <c r="Q37" s="14" t="inlineStr">
        <is>
          <t>data/raw/openrouter/20260529/05331e4ccff9786b4df3c8a7b8a09819c2eb10e3d45f50953fe8d5f540015d6f.json.gz</t>
        </is>
      </c>
      <c r="R37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38" ht="42" customHeight="1">
      <c r="A38" s="14" t="inlineStr">
        <is>
          <t>OpenAI</t>
        </is>
      </c>
      <c r="B38" s="14" t="inlineStr">
        <is>
          <t>openai/gpt-5</t>
        </is>
      </c>
      <c r="C38" s="14" t="inlineStr">
        <is>
          <t>GPT-5</t>
        </is>
      </c>
      <c r="D38" s="14" t="inlineStr">
        <is>
          <t>OpenRouter当前可用</t>
        </is>
      </c>
      <c r="E38" s="15" t="n">
        <v>45876.5</v>
      </c>
      <c r="F38" s="14" t="inlineStr">
        <is>
          <t>OpenRouter created 元数据</t>
        </is>
      </c>
      <c r="G38" s="16" t="n">
        <v>45881.4519097222</v>
      </c>
      <c r="H38" s="16" t="n">
        <v>46255.2800462963</v>
      </c>
      <c r="I38" s="16" t="n">
        <v>46255.2800462963</v>
      </c>
      <c r="J38" s="19" t="inlineStr">
        <is>
          <t>C</t>
        </is>
      </c>
      <c r="K38" s="14" t="inlineStr">
        <is>
          <t>openrouter_channel</t>
        </is>
      </c>
      <c r="L38" s="14" t="inlineStr">
        <is>
          <t>无；渠道最新/末次观测价</t>
        </is>
      </c>
      <c r="M38" s="14" t="inlineStr">
        <is>
          <t>https://openrouter.ai/api/v1/models</t>
        </is>
      </c>
      <c r="N38" s="14"/>
      <c r="O38" s="14" t="inlineStr">
        <is>
          <t>https://developers.openai.com/api/docs/models</t>
        </is>
      </c>
      <c r="P38" s="14" t="inlineStr">
        <is>
          <t>OpenAI 官方模型目录</t>
        </is>
      </c>
      <c r="Q38" s="14" t="inlineStr">
        <is>
          <t>data/raw/openrouter/20260821/bc7f2e494c128f804aa44e3430b24af1cb93016e1679b2ea2b481eb06eab91e2.json.gz</t>
        </is>
      </c>
      <c r="R38" s="14" t="inlineStr">
        <is>
          <t>用于历史模型发现及末次渠道报价；不得据此自动生成厂商调价事件。</t>
        </is>
      </c>
    </row>
    <row r="39" ht="42" customHeight="1">
      <c r="A39" s="14" t="inlineStr">
        <is>
          <t>OpenAI</t>
        </is>
      </c>
      <c r="B39" s="14" t="inlineStr">
        <is>
          <t>openai/gpt-5-chat</t>
        </is>
      </c>
      <c r="C39" s="14" t="inlineStr">
        <is>
          <t>GPT-5 Chat</t>
        </is>
      </c>
      <c r="D39" s="14" t="inlineStr">
        <is>
          <t>历史/已从OpenRouter目录移除</t>
        </is>
      </c>
      <c r="E39" s="15" t="n">
        <v>45876.5</v>
      </c>
      <c r="F39" s="14" t="inlineStr">
        <is>
          <t>OpenRouter created 元数据</t>
        </is>
      </c>
      <c r="G39" s="16" t="n">
        <v>45881.4519097222</v>
      </c>
      <c r="H39" s="16" t="n">
        <v>46224.6798032407</v>
      </c>
      <c r="I39" s="16" t="n">
        <v>46224.6798032407</v>
      </c>
      <c r="J39" s="19" t="inlineStr">
        <is>
          <t>C</t>
        </is>
      </c>
      <c r="K39" s="14" t="inlineStr">
        <is>
          <t>openrouter_channel</t>
        </is>
      </c>
      <c r="L39" s="14" t="inlineStr">
        <is>
          <t>无；渠道最新/末次观测价</t>
        </is>
      </c>
      <c r="M39" s="14" t="inlineStr">
        <is>
          <t>https://web.archive.org/web/20260721161855id_/https://openrouter.ai/api/v1/models</t>
        </is>
      </c>
      <c r="N39" s="14"/>
      <c r="O39" s="14" t="inlineStr">
        <is>
          <t>https://developers.openai.com/api/docs/models</t>
        </is>
      </c>
      <c r="P39" s="14" t="inlineStr">
        <is>
          <t>OpenAI 官方模型目录</t>
        </is>
      </c>
      <c r="Q39" s="14" t="inlineStr">
        <is>
          <t>data/raw/openrouter/20260721/0168c119f424dd3c6ef135a9c55a99c4d56e9c74f75c2e90011abe2fe735987b.json.gz</t>
        </is>
      </c>
      <c r="R39" s="14" t="inlineStr">
        <is>
          <t>用于历史模型发现及末次渠道报价；不得据此自动生成厂商调价事件。</t>
        </is>
      </c>
    </row>
    <row r="40" ht="42" customHeight="1">
      <c r="A40" s="14" t="inlineStr">
        <is>
          <t>OpenAI</t>
        </is>
      </c>
      <c r="B40" s="14" t="inlineStr">
        <is>
          <t>openai/gpt-5-mini</t>
        </is>
      </c>
      <c r="C40" s="14" t="inlineStr">
        <is>
          <t>GPT-5 Mini</t>
        </is>
      </c>
      <c r="D40" s="14" t="inlineStr">
        <is>
          <t>OpenRouter当前可用</t>
        </is>
      </c>
      <c r="E40" s="15" t="n">
        <v>45876.5</v>
      </c>
      <c r="F40" s="14" t="inlineStr">
        <is>
          <t>OpenRouter created 元数据</t>
        </is>
      </c>
      <c r="G40" s="16" t="n">
        <v>45881.4519097222</v>
      </c>
      <c r="H40" s="16" t="n">
        <v>46255.2800462963</v>
      </c>
      <c r="I40" s="16" t="n">
        <v>46255.2800462963</v>
      </c>
      <c r="J40" s="19" t="inlineStr">
        <is>
          <t>C</t>
        </is>
      </c>
      <c r="K40" s="14" t="inlineStr">
        <is>
          <t>openrouter_channel</t>
        </is>
      </c>
      <c r="L40" s="14" t="inlineStr">
        <is>
          <t>无；渠道最新/末次观测价</t>
        </is>
      </c>
      <c r="M40" s="14" t="inlineStr">
        <is>
          <t>https://openrouter.ai/api/v1/models</t>
        </is>
      </c>
      <c r="N40" s="14"/>
      <c r="O40" s="14" t="inlineStr">
        <is>
          <t>https://developers.openai.com/api/docs/models</t>
        </is>
      </c>
      <c r="P40" s="14" t="inlineStr">
        <is>
          <t>OpenAI 官方模型目录</t>
        </is>
      </c>
      <c r="Q40" s="14" t="inlineStr">
        <is>
          <t>data/raw/openrouter/20260821/bc7f2e494c128f804aa44e3430b24af1cb93016e1679b2ea2b481eb06eab91e2.json.gz</t>
        </is>
      </c>
      <c r="R40" s="14" t="inlineStr">
        <is>
          <t>用于历史模型发现及末次渠道报价；不得据此自动生成厂商调价事件。</t>
        </is>
      </c>
    </row>
    <row r="41" ht="42" customHeight="1">
      <c r="A41" s="14" t="inlineStr">
        <is>
          <t>OpenAI</t>
        </is>
      </c>
      <c r="B41" s="14" t="inlineStr">
        <is>
          <t>openai/gpt-5-nano</t>
        </is>
      </c>
      <c r="C41" s="14" t="inlineStr">
        <is>
          <t>GPT-5 Nano</t>
        </is>
      </c>
      <c r="D41" s="14" t="inlineStr">
        <is>
          <t>OpenRouter当前可用</t>
        </is>
      </c>
      <c r="E41" s="15" t="n">
        <v>45876.5</v>
      </c>
      <c r="F41" s="14" t="inlineStr">
        <is>
          <t>OpenRouter created 元数据</t>
        </is>
      </c>
      <c r="G41" s="16" t="n">
        <v>45881.4519097222</v>
      </c>
      <c r="H41" s="16" t="n">
        <v>46255.2800462963</v>
      </c>
      <c r="I41" s="16" t="n">
        <v>46255.2800462963</v>
      </c>
      <c r="J41" s="19" t="inlineStr">
        <is>
          <t>C</t>
        </is>
      </c>
      <c r="K41" s="14" t="inlineStr">
        <is>
          <t>openrouter_channel</t>
        </is>
      </c>
      <c r="L41" s="14" t="inlineStr">
        <is>
          <t>无；渠道最新/末次观测价</t>
        </is>
      </c>
      <c r="M41" s="14" t="inlineStr">
        <is>
          <t>https://openrouter.ai/api/v1/models</t>
        </is>
      </c>
      <c r="N41" s="14"/>
      <c r="O41" s="14" t="inlineStr">
        <is>
          <t>https://developers.openai.com/api/docs/models</t>
        </is>
      </c>
      <c r="P41" s="14" t="inlineStr">
        <is>
          <t>OpenAI 官方模型目录</t>
        </is>
      </c>
      <c r="Q41" s="14" t="inlineStr">
        <is>
          <t>data/raw/openrouter/20260821/bc7f2e494c128f804aa44e3430b24af1cb93016e1679b2ea2b481eb06eab91e2.json.gz</t>
        </is>
      </c>
      <c r="R41" s="14" t="inlineStr">
        <is>
          <t>用于历史模型发现及末次渠道报价；不得据此自动生成厂商调价事件。</t>
        </is>
      </c>
    </row>
    <row r="42" ht="42" customHeight="1">
      <c r="A42" s="14" t="inlineStr">
        <is>
          <t>OpenAI</t>
        </is>
      </c>
      <c r="B42" s="14" t="inlineStr">
        <is>
          <t>openai/gpt-oss-120b</t>
        </is>
      </c>
      <c r="C42" s="14" t="inlineStr">
        <is>
          <t>GPT-OSS-120B</t>
        </is>
      </c>
      <c r="D42" s="14" t="inlineStr">
        <is>
          <t>OpenRouter当前可用</t>
        </is>
      </c>
      <c r="E42" s="15" t="n">
        <v>45874.5</v>
      </c>
      <c r="F42" s="14" t="inlineStr">
        <is>
          <t>OpenRouter created 元数据</t>
        </is>
      </c>
      <c r="G42" s="16" t="n">
        <v>45881.4519097222</v>
      </c>
      <c r="H42" s="16" t="n">
        <v>46255.2800462963</v>
      </c>
      <c r="I42" s="16" t="n">
        <v>46255.2800462963</v>
      </c>
      <c r="J42" s="19" t="inlineStr">
        <is>
          <t>C</t>
        </is>
      </c>
      <c r="K42" s="14" t="inlineStr">
        <is>
          <t>openrouter_channel</t>
        </is>
      </c>
      <c r="L42" s="14" t="inlineStr">
        <is>
          <t>无；渠道最新/末次观测价</t>
        </is>
      </c>
      <c r="M42" s="14" t="inlineStr">
        <is>
          <t>https://openrouter.ai/api/v1/models</t>
        </is>
      </c>
      <c r="N42" s="14"/>
      <c r="O42" s="14" t="inlineStr">
        <is>
          <t>https://developers.openai.com/api/docs/models</t>
        </is>
      </c>
      <c r="P42" s="14" t="inlineStr">
        <is>
          <t>OpenAI 官方模型目录</t>
        </is>
      </c>
      <c r="Q42" s="14" t="inlineStr">
        <is>
          <t>data/raw/openrouter/20260821/bc7f2e494c128f804aa44e3430b24af1cb93016e1679b2ea2b481eb06eab91e2.json.gz</t>
        </is>
      </c>
      <c r="R42" s="14" t="inlineStr">
        <is>
          <t>用于历史模型发现及末次渠道报价；不得据此自动生成厂商调价事件。</t>
        </is>
      </c>
    </row>
    <row r="43" ht="42" customHeight="1">
      <c r="A43" s="14" t="inlineStr">
        <is>
          <t>OpenAI</t>
        </is>
      </c>
      <c r="B43" s="14" t="inlineStr">
        <is>
          <t>openai/gpt-oss-20b</t>
        </is>
      </c>
      <c r="C43" s="14" t="inlineStr">
        <is>
          <t>GPT-OSS-20B</t>
        </is>
      </c>
      <c r="D43" s="14" t="inlineStr">
        <is>
          <t>OpenRouter当前可用</t>
        </is>
      </c>
      <c r="E43" s="15" t="n">
        <v>45874.5</v>
      </c>
      <c r="F43" s="14" t="inlineStr">
        <is>
          <t>OpenRouter created 元数据</t>
        </is>
      </c>
      <c r="G43" s="16" t="n">
        <v>45881.4519097222</v>
      </c>
      <c r="H43" s="16" t="n">
        <v>46255.2800462963</v>
      </c>
      <c r="I43" s="16" t="n">
        <v>46255.2800462963</v>
      </c>
      <c r="J43" s="19" t="inlineStr">
        <is>
          <t>C</t>
        </is>
      </c>
      <c r="K43" s="14" t="inlineStr">
        <is>
          <t>openrouter_channel</t>
        </is>
      </c>
      <c r="L43" s="14" t="inlineStr">
        <is>
          <t>无；渠道最新/末次观测价</t>
        </is>
      </c>
      <c r="M43" s="14" t="inlineStr">
        <is>
          <t>https://openrouter.ai/api/v1/models</t>
        </is>
      </c>
      <c r="N43" s="14"/>
      <c r="O43" s="14" t="inlineStr">
        <is>
          <t>https://developers.openai.com/api/docs/models</t>
        </is>
      </c>
      <c r="P43" s="14" t="inlineStr">
        <is>
          <t>OpenAI 官方模型目录</t>
        </is>
      </c>
      <c r="Q43" s="14" t="inlineStr">
        <is>
          <t>data/raw/openrouter/20260821/bc7f2e494c128f804aa44e3430b24af1cb93016e1679b2ea2b481eb06eab91e2.json.gz</t>
        </is>
      </c>
      <c r="R43" s="14" t="inlineStr">
        <is>
          <t>用于历史模型发现及末次渠道报价；不得据此自动生成厂商调价事件。</t>
        </is>
      </c>
    </row>
    <row r="44" ht="42" customHeight="1">
      <c r="A44" s="14" t="inlineStr">
        <is>
          <t>OpenAI</t>
        </is>
      </c>
      <c r="B44" s="14" t="inlineStr">
        <is>
          <t>openai/o3-pro</t>
        </is>
      </c>
      <c r="C44" s="14" t="inlineStr">
        <is>
          <t>o3 Pro</t>
        </is>
      </c>
      <c r="D44" s="14" t="inlineStr">
        <is>
          <t>OpenRouter当前可用</t>
        </is>
      </c>
      <c r="E44" s="15" t="n">
        <v>45818.5</v>
      </c>
      <c r="F44" s="14" t="inlineStr">
        <is>
          <t>OpenRouter created 元数据</t>
        </is>
      </c>
      <c r="G44" s="16" t="n">
        <v>45821.0134606482</v>
      </c>
      <c r="H44" s="16" t="n">
        <v>46255.2800462963</v>
      </c>
      <c r="I44" s="16" t="n">
        <v>46255.2800462963</v>
      </c>
      <c r="J44" s="17" t="inlineStr">
        <is>
          <t>A</t>
        </is>
      </c>
      <c r="K44" s="14" t="inlineStr">
        <is>
          <t>official_historical</t>
        </is>
      </c>
      <c r="L44" s="14" t="inlineStr">
        <is>
          <t>input_usd_mtok、cached_input_usd_mtok、output_usd_mtok（官方）</t>
        </is>
      </c>
      <c r="M44" s="14" t="inlineStr">
        <is>
          <t>https://developers.openai.com/api/docs/models/o3-pro</t>
        </is>
      </c>
      <c r="N44" s="14" t="inlineStr">
        <is>
          <t>https://openrouter.ai/api/v1/models</t>
        </is>
      </c>
      <c r="O44" s="14" t="inlineStr">
        <is>
          <t>https://developers.openai.com/api/docs/models</t>
        </is>
      </c>
      <c r="P44" s="14" t="inlineStr">
        <is>
          <t>OpenAI 官方模型目录</t>
        </is>
      </c>
      <c r="Q44" s="14" t="inlineStr">
        <is>
          <t>data/raw/openrouter/20260821/bc7f2e494c128f804aa44e3430b24af1cb93016e1679b2ea2b481eb06eab91e2.json.gz</t>
        </is>
      </c>
      <c r="R44" s="14" t="inlineStr">
        <is>
          <t>官方历史模型页的最后公开目录价。 缓存命中输入价非官方直接报价：按同厂商 56 个三项价格完整模型的缓存/未缓存输入比例算术平均 25.987500% 推算，Excel 以淡黄色标记。</t>
        </is>
      </c>
    </row>
    <row r="45" ht="42" customHeight="1">
      <c r="A45" s="14" t="inlineStr">
        <is>
          <t>OpenAI</t>
        </is>
      </c>
      <c r="B45" s="14" t="inlineStr">
        <is>
          <t>openai/codex-mini</t>
        </is>
      </c>
      <c r="C45" s="14" t="inlineStr">
        <is>
          <t>Codex Mini</t>
        </is>
      </c>
      <c r="D45" s="14" t="inlineStr">
        <is>
          <t>历史/已从OpenRouter目录移除</t>
        </is>
      </c>
      <c r="E45" s="15" t="n">
        <v>45793.5</v>
      </c>
      <c r="F45" s="14" t="inlineStr">
        <is>
          <t>OpenRouter created 元数据</t>
        </is>
      </c>
      <c r="G45" s="16" t="n">
        <v>45813.4203819444</v>
      </c>
      <c r="H45" s="16" t="n">
        <v>46032.4045601852</v>
      </c>
      <c r="I45" s="16" t="n">
        <v>46032.4045601852</v>
      </c>
      <c r="J45" s="19" t="inlineStr">
        <is>
          <t>C</t>
        </is>
      </c>
      <c r="K45" s="14" t="inlineStr">
        <is>
          <t>openrouter_channel</t>
        </is>
      </c>
      <c r="L45" s="14" t="inlineStr">
        <is>
          <t>无；渠道最新/末次观测价</t>
        </is>
      </c>
      <c r="M45" s="14" t="inlineStr">
        <is>
          <t>https://web.archive.org/web/20260110094234id_/https://openrouter.ai/api/v1/models</t>
        </is>
      </c>
      <c r="N45" s="14"/>
      <c r="O45" s="14" t="inlineStr">
        <is>
          <t>https://developers.openai.com/api/docs/models</t>
        </is>
      </c>
      <c r="P45" s="14" t="inlineStr">
        <is>
          <t>OpenAI 官方模型目录</t>
        </is>
      </c>
      <c r="Q45" s="14" t="inlineStr">
        <is>
          <t>data/raw/openrouter/20260110/6a1adc7df74afab5d396aac3037e7ef65a589df170968a92b354b98ac2a316c4.json.gz</t>
        </is>
      </c>
      <c r="R45" s="14" t="inlineStr">
        <is>
          <t>用于历史模型发现及末次渠道报价；不得据此自动生成厂商调价事件。</t>
        </is>
      </c>
    </row>
    <row r="46" ht="42" customHeight="1">
      <c r="A46" s="14" t="inlineStr">
        <is>
          <t>OpenAI</t>
        </is>
      </c>
      <c r="B46" s="14" t="inlineStr">
        <is>
          <t>openai/o3</t>
        </is>
      </c>
      <c r="C46" s="14" t="inlineStr">
        <is>
          <t>o3</t>
        </is>
      </c>
      <c r="D46" s="14" t="inlineStr">
        <is>
          <t>OpenRouter当前可用</t>
        </is>
      </c>
      <c r="E46" s="15" t="n">
        <v>45763.5</v>
      </c>
      <c r="F46" s="14" t="inlineStr">
        <is>
          <t>OpenRouter created 元数据</t>
        </is>
      </c>
      <c r="G46" s="16" t="n">
        <v>45770.0781828704</v>
      </c>
      <c r="H46" s="16" t="n">
        <v>46255.2800462963</v>
      </c>
      <c r="I46" s="16" t="n">
        <v>46255.2800462963</v>
      </c>
      <c r="J46" s="17" t="inlineStr">
        <is>
          <t>A</t>
        </is>
      </c>
      <c r="K46" s="14" t="inlineStr">
        <is>
          <t>official_historical</t>
        </is>
      </c>
      <c r="L46" s="14" t="inlineStr">
        <is>
          <t>input_usd_mtok、cached_input_usd_mtok、output_usd_mtok（官方）</t>
        </is>
      </c>
      <c r="M46" s="14" t="inlineStr">
        <is>
          <t>https://developers.openai.com/api/docs/models/o3</t>
        </is>
      </c>
      <c r="N46" s="14" t="inlineStr">
        <is>
          <t>https://openrouter.ai/api/v1/models</t>
        </is>
      </c>
      <c r="O46" s="14" t="inlineStr">
        <is>
          <t>https://developers.openai.com/api/docs/models</t>
        </is>
      </c>
      <c r="P46" s="14" t="inlineStr">
        <is>
          <t>OpenAI 官方模型目录</t>
        </is>
      </c>
      <c r="Q46" s="14" t="inlineStr">
        <is>
          <t>data/raw/openrouter/20260821/bc7f2e494c128f804aa44e3430b24af1cb93016e1679b2ea2b481eb06eab91e2.json.gz</t>
        </is>
      </c>
      <c r="R46" s="14" t="inlineStr">
        <is>
          <t>官方历史模型页的最后公开目录价。</t>
        </is>
      </c>
    </row>
    <row r="47" ht="42" customHeight="1">
      <c r="A47" s="14" t="inlineStr">
        <is>
          <t>OpenAI</t>
        </is>
      </c>
      <c r="B47" s="14" t="inlineStr">
        <is>
          <t>openai/o4-mini</t>
        </is>
      </c>
      <c r="C47" s="14" t="inlineStr">
        <is>
          <t>o4 Mini</t>
        </is>
      </c>
      <c r="D47" s="14" t="inlineStr">
        <is>
          <t>OpenRouter当前可用</t>
        </is>
      </c>
      <c r="E47" s="15" t="n">
        <v>45763.5</v>
      </c>
      <c r="F47" s="14" t="inlineStr">
        <is>
          <t>OpenRouter created 元数据</t>
        </is>
      </c>
      <c r="G47" s="16" t="n">
        <v>45770.0781828704</v>
      </c>
      <c r="H47" s="16" t="n">
        <v>46255.2800462963</v>
      </c>
      <c r="I47" s="16" t="n">
        <v>46255.2800462963</v>
      </c>
      <c r="J47" s="19" t="inlineStr">
        <is>
          <t>C</t>
        </is>
      </c>
      <c r="K47" s="14" t="inlineStr">
        <is>
          <t>openrouter_channel</t>
        </is>
      </c>
      <c r="L47" s="14" t="inlineStr">
        <is>
          <t>无；渠道最新/末次观测价</t>
        </is>
      </c>
      <c r="M47" s="14" t="inlineStr">
        <is>
          <t>https://openrouter.ai/api/v1/models</t>
        </is>
      </c>
      <c r="N47" s="14"/>
      <c r="O47" s="14" t="inlineStr">
        <is>
          <t>https://developers.openai.com/api/docs/models</t>
        </is>
      </c>
      <c r="P47" s="14" t="inlineStr">
        <is>
          <t>OpenAI 官方模型目录</t>
        </is>
      </c>
      <c r="Q47" s="14" t="inlineStr">
        <is>
          <t>data/raw/openrouter/20260821/bc7f2e494c128f804aa44e3430b24af1cb93016e1679b2ea2b481eb06eab91e2.json.gz</t>
        </is>
      </c>
      <c r="R47" s="14" t="inlineStr">
        <is>
          <t>用于历史模型发现及末次渠道报价；不得据此自动生成厂商调价事件。</t>
        </is>
      </c>
    </row>
    <row r="48" ht="42" customHeight="1">
      <c r="A48" s="14" t="inlineStr">
        <is>
          <t>OpenAI</t>
        </is>
      </c>
      <c r="B48" s="14" t="inlineStr">
        <is>
          <t>openai/o4-mini-high</t>
        </is>
      </c>
      <c r="C48" s="14" t="inlineStr">
        <is>
          <t>o4 Mini High</t>
        </is>
      </c>
      <c r="D48" s="14" t="inlineStr">
        <is>
          <t>OpenRouter当前可用</t>
        </is>
      </c>
      <c r="E48" s="15" t="n">
        <v>45763.5</v>
      </c>
      <c r="F48" s="14" t="inlineStr">
        <is>
          <t>OpenRouter created 元数据</t>
        </is>
      </c>
      <c r="G48" s="16" t="n">
        <v>45770.0781828704</v>
      </c>
      <c r="H48" s="16" t="n">
        <v>46255.2800462963</v>
      </c>
      <c r="I48" s="16" t="n">
        <v>46255.2800462963</v>
      </c>
      <c r="J48" s="19" t="inlineStr">
        <is>
          <t>C</t>
        </is>
      </c>
      <c r="K48" s="14" t="inlineStr">
        <is>
          <t>openrouter_channel</t>
        </is>
      </c>
      <c r="L48" s="14" t="inlineStr">
        <is>
          <t>无；渠道最新/末次观测价</t>
        </is>
      </c>
      <c r="M48" s="14" t="inlineStr">
        <is>
          <t>https://openrouter.ai/api/v1/models</t>
        </is>
      </c>
      <c r="N48" s="14"/>
      <c r="O48" s="14" t="inlineStr">
        <is>
          <t>https://developers.openai.com/api/docs/models</t>
        </is>
      </c>
      <c r="P48" s="14" t="inlineStr">
        <is>
          <t>OpenAI 官方模型目录</t>
        </is>
      </c>
      <c r="Q48" s="14" t="inlineStr">
        <is>
          <t>data/raw/openrouter/20260821/bc7f2e494c128f804aa44e3430b24af1cb93016e1679b2ea2b481eb06eab91e2.json.gz</t>
        </is>
      </c>
      <c r="R48" s="14" t="inlineStr">
        <is>
          <t>用于历史模型发现及末次渠道报价；不得据此自动生成厂商调价事件。</t>
        </is>
      </c>
    </row>
    <row r="49" ht="42" customHeight="1">
      <c r="A49" s="14" t="inlineStr">
        <is>
          <t>OpenAI</t>
        </is>
      </c>
      <c r="B49" s="14" t="inlineStr">
        <is>
          <t>openai/gpt-4.1</t>
        </is>
      </c>
      <c r="C49" s="14" t="inlineStr">
        <is>
          <t>GPT-4.1</t>
        </is>
      </c>
      <c r="D49" s="14" t="inlineStr">
        <is>
          <t>OpenRouter当前可用</t>
        </is>
      </c>
      <c r="E49" s="15" t="n">
        <v>45761.5</v>
      </c>
      <c r="F49" s="14" t="inlineStr">
        <is>
          <t>OpenRouter created 元数据</t>
        </is>
      </c>
      <c r="G49" s="16" t="n">
        <v>45762.7860300926</v>
      </c>
      <c r="H49" s="16" t="n">
        <v>46255.2800462963</v>
      </c>
      <c r="I49" s="16" t="n">
        <v>46255.2800462963</v>
      </c>
      <c r="J49" s="19" t="inlineStr">
        <is>
          <t>C</t>
        </is>
      </c>
      <c r="K49" s="14" t="inlineStr">
        <is>
          <t>openrouter_channel</t>
        </is>
      </c>
      <c r="L49" s="14" t="inlineStr">
        <is>
          <t>无；渠道最新/末次观测价</t>
        </is>
      </c>
      <c r="M49" s="14" t="inlineStr">
        <is>
          <t>https://openrouter.ai/api/v1/models</t>
        </is>
      </c>
      <c r="N49" s="14"/>
      <c r="O49" s="14" t="inlineStr">
        <is>
          <t>https://developers.openai.com/api/docs/models</t>
        </is>
      </c>
      <c r="P49" s="14" t="inlineStr">
        <is>
          <t>OpenAI 官方模型目录</t>
        </is>
      </c>
      <c r="Q49" s="14" t="inlineStr">
        <is>
          <t>data/raw/openrouter/20260821/bc7f2e494c128f804aa44e3430b24af1cb93016e1679b2ea2b481eb06eab91e2.json.gz</t>
        </is>
      </c>
      <c r="R49" s="14" t="inlineStr">
        <is>
          <t>用于历史模型发现及末次渠道报价；不得据此自动生成厂商调价事件。</t>
        </is>
      </c>
    </row>
    <row r="50" ht="42" customHeight="1">
      <c r="A50" s="14" t="inlineStr">
        <is>
          <t>OpenAI</t>
        </is>
      </c>
      <c r="B50" s="14" t="inlineStr">
        <is>
          <t>openai/gpt-4.1-mini</t>
        </is>
      </c>
      <c r="C50" s="14" t="inlineStr">
        <is>
          <t>GPT-4.1 Mini</t>
        </is>
      </c>
      <c r="D50" s="14" t="inlineStr">
        <is>
          <t>OpenRouter当前可用</t>
        </is>
      </c>
      <c r="E50" s="15" t="n">
        <v>45761.5</v>
      </c>
      <c r="F50" s="14" t="inlineStr">
        <is>
          <t>OpenRouter created 元数据</t>
        </is>
      </c>
      <c r="G50" s="16" t="n">
        <v>45762.7860300926</v>
      </c>
      <c r="H50" s="16" t="n">
        <v>46255.2800462963</v>
      </c>
      <c r="I50" s="16" t="n">
        <v>46255.2800462963</v>
      </c>
      <c r="J50" s="19" t="inlineStr">
        <is>
          <t>C</t>
        </is>
      </c>
      <c r="K50" s="14" t="inlineStr">
        <is>
          <t>openrouter_channel</t>
        </is>
      </c>
      <c r="L50" s="14" t="inlineStr">
        <is>
          <t>无；渠道最新/末次观测价</t>
        </is>
      </c>
      <c r="M50" s="14" t="inlineStr">
        <is>
          <t>https://openrouter.ai/api/v1/models</t>
        </is>
      </c>
      <c r="N50" s="14"/>
      <c r="O50" s="14" t="inlineStr">
        <is>
          <t>https://developers.openai.com/api/docs/models</t>
        </is>
      </c>
      <c r="P50" s="14" t="inlineStr">
        <is>
          <t>OpenAI 官方模型目录</t>
        </is>
      </c>
      <c r="Q50" s="14" t="inlineStr">
        <is>
          <t>data/raw/openrouter/20260821/bc7f2e494c128f804aa44e3430b24af1cb93016e1679b2ea2b481eb06eab91e2.json.gz</t>
        </is>
      </c>
      <c r="R50" s="14" t="inlineStr">
        <is>
          <t>用于历史模型发现及末次渠道报价；不得据此自动生成厂商调价事件。</t>
        </is>
      </c>
    </row>
    <row r="51" ht="42" customHeight="1">
      <c r="A51" s="14" t="inlineStr">
        <is>
          <t>OpenAI</t>
        </is>
      </c>
      <c r="B51" s="14" t="inlineStr">
        <is>
          <t>openai/gpt-4.1-nano</t>
        </is>
      </c>
      <c r="C51" s="14" t="inlineStr">
        <is>
          <t>GPT-4.1 Nano</t>
        </is>
      </c>
      <c r="D51" s="14" t="inlineStr">
        <is>
          <t>OpenRouter当前可用</t>
        </is>
      </c>
      <c r="E51" s="15" t="n">
        <v>45761.5</v>
      </c>
      <c r="F51" s="14" t="inlineStr">
        <is>
          <t>OpenRouter created 元数据</t>
        </is>
      </c>
      <c r="G51" s="16" t="n">
        <v>45762.7860300926</v>
      </c>
      <c r="H51" s="16" t="n">
        <v>46255.2800462963</v>
      </c>
      <c r="I51" s="16" t="n">
        <v>46255.2800462963</v>
      </c>
      <c r="J51" s="19" t="inlineStr">
        <is>
          <t>C</t>
        </is>
      </c>
      <c r="K51" s="14" t="inlineStr">
        <is>
          <t>openrouter_channel</t>
        </is>
      </c>
      <c r="L51" s="14" t="inlineStr">
        <is>
          <t>无；渠道最新/末次观测价</t>
        </is>
      </c>
      <c r="M51" s="14" t="inlineStr">
        <is>
          <t>https://openrouter.ai/api/v1/models</t>
        </is>
      </c>
      <c r="N51" s="14"/>
      <c r="O51" s="14" t="inlineStr">
        <is>
          <t>https://developers.openai.com/api/docs/models</t>
        </is>
      </c>
      <c r="P51" s="14" t="inlineStr">
        <is>
          <t>OpenAI 官方模型目录</t>
        </is>
      </c>
      <c r="Q51" s="14" t="inlineStr">
        <is>
          <t>data/raw/openrouter/20260821/bc7f2e494c128f804aa44e3430b24af1cb93016e1679b2ea2b481eb06eab91e2.json.gz</t>
        </is>
      </c>
      <c r="R51" s="14" t="inlineStr">
        <is>
          <t>用于历史模型发现及末次渠道报价；不得据此自动生成厂商调价事件。</t>
        </is>
      </c>
    </row>
    <row r="52" ht="42" customHeight="1">
      <c r="A52" s="14" t="inlineStr">
        <is>
          <t>OpenAI</t>
        </is>
      </c>
      <c r="B52" s="14" t="inlineStr">
        <is>
          <t>openai/o1-pro</t>
        </is>
      </c>
      <c r="C52" s="14" t="inlineStr">
        <is>
          <t>o1-Pro</t>
        </is>
      </c>
      <c r="D52" s="14" t="inlineStr">
        <is>
          <t>OpenRouter当前可用</t>
        </is>
      </c>
      <c r="E52" s="15" t="n">
        <v>45735.5</v>
      </c>
      <c r="F52" s="14" t="inlineStr">
        <is>
          <t>OpenRouter created 元数据</t>
        </is>
      </c>
      <c r="G52" s="16" t="n">
        <v>45741.981875</v>
      </c>
      <c r="H52" s="16" t="n">
        <v>46255.2800462963</v>
      </c>
      <c r="I52" s="16" t="n">
        <v>46255.2800462963</v>
      </c>
      <c r="J52" s="17" t="inlineStr">
        <is>
          <t>A</t>
        </is>
      </c>
      <c r="K52" s="14" t="inlineStr">
        <is>
          <t>official_historical</t>
        </is>
      </c>
      <c r="L52" s="14" t="inlineStr">
        <is>
          <t>input_usd_mtok、cached_input_usd_mtok、output_usd_mtok（官方）</t>
        </is>
      </c>
      <c r="M52" s="14" t="inlineStr">
        <is>
          <t>https://developers.openai.com/api/docs/models/o1-pro</t>
        </is>
      </c>
      <c r="N52" s="14" t="inlineStr">
        <is>
          <t>https://openrouter.ai/api/v1/models</t>
        </is>
      </c>
      <c r="O52" s="14" t="inlineStr">
        <is>
          <t>https://developers.openai.com/api/docs/models</t>
        </is>
      </c>
      <c r="P52" s="14" t="inlineStr">
        <is>
          <t>OpenAI 官方模型目录</t>
        </is>
      </c>
      <c r="Q52" s="14" t="inlineStr">
        <is>
          <t>data/raw/openrouter/20260821/bc7f2e494c128f804aa44e3430b24af1cb93016e1679b2ea2b481eb06eab91e2.json.gz</t>
        </is>
      </c>
      <c r="R52" s="14" t="inlineStr">
        <is>
          <t>官方历史模型页的最后公开目录价。 缓存命中输入价非官方直接报价：按同厂商 56 个三项价格完整模型的缓存/未缓存输入比例算术平均 25.987500% 推算，Excel 以淡黄色标记。</t>
        </is>
      </c>
    </row>
    <row r="53" ht="42" customHeight="1">
      <c r="A53" s="14" t="inlineStr">
        <is>
          <t>OpenAI</t>
        </is>
      </c>
      <c r="B53" s="14" t="inlineStr">
        <is>
          <t>openai/gpt-4o-search-preview</t>
        </is>
      </c>
      <c r="C53" s="14" t="inlineStr">
        <is>
          <t>GPT-4o Search Preview</t>
        </is>
      </c>
      <c r="D53" s="14" t="inlineStr">
        <is>
          <t>历史/已从OpenRouter目录移除</t>
        </is>
      </c>
      <c r="E53" s="15" t="n">
        <v>45728.5</v>
      </c>
      <c r="F53" s="14" t="inlineStr">
        <is>
          <t>OpenRouter created 元数据</t>
        </is>
      </c>
      <c r="G53" s="16" t="n">
        <v>45733.6594907407</v>
      </c>
      <c r="H53" s="16" t="n">
        <v>46224.6798032407</v>
      </c>
      <c r="I53" s="16" t="n">
        <v>46224.6798032407</v>
      </c>
      <c r="J53" s="19" t="inlineStr">
        <is>
          <t>C</t>
        </is>
      </c>
      <c r="K53" s="14" t="inlineStr">
        <is>
          <t>openrouter_channel</t>
        </is>
      </c>
      <c r="L53" s="14" t="inlineStr">
        <is>
          <t>无；渠道最新/末次观测价</t>
        </is>
      </c>
      <c r="M53" s="14" t="inlineStr">
        <is>
          <t>https://web.archive.org/web/20260721161855id_/https://openrouter.ai/api/v1/models</t>
        </is>
      </c>
      <c r="N53" s="14"/>
      <c r="O53" s="14" t="inlineStr">
        <is>
          <t>https://developers.openai.com/api/docs/models</t>
        </is>
      </c>
      <c r="P53" s="14" t="inlineStr">
        <is>
          <t>OpenAI 官方模型目录</t>
        </is>
      </c>
      <c r="Q53" s="14" t="inlineStr">
        <is>
          <t>data/raw/openrouter/20260721/0168c119f424dd3c6ef135a9c55a99c4d56e9c74f75c2e90011abe2fe735987b.json.gz</t>
        </is>
      </c>
      <c r="R53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54" ht="42" customHeight="1">
      <c r="A54" s="14" t="inlineStr">
        <is>
          <t>OpenAI</t>
        </is>
      </c>
      <c r="B54" s="14" t="inlineStr">
        <is>
          <t>openai/gpt-4o-mini-search-preview</t>
        </is>
      </c>
      <c r="C54" s="14" t="inlineStr">
        <is>
          <t>GPT-4o-Mini Search Preview</t>
        </is>
      </c>
      <c r="D54" s="14" t="inlineStr">
        <is>
          <t>历史/已从OpenRouter目录移除</t>
        </is>
      </c>
      <c r="E54" s="15" t="n">
        <v>45728.5</v>
      </c>
      <c r="F54" s="14" t="inlineStr">
        <is>
          <t>OpenRouter created 元数据</t>
        </is>
      </c>
      <c r="G54" s="16" t="n">
        <v>45733.6594907407</v>
      </c>
      <c r="H54" s="16" t="n">
        <v>46224.6798032407</v>
      </c>
      <c r="I54" s="16" t="n">
        <v>46224.6798032407</v>
      </c>
      <c r="J54" s="19" t="inlineStr">
        <is>
          <t>C</t>
        </is>
      </c>
      <c r="K54" s="14" t="inlineStr">
        <is>
          <t>openrouter_channel</t>
        </is>
      </c>
      <c r="L54" s="14" t="inlineStr">
        <is>
          <t>无；渠道最新/末次观测价</t>
        </is>
      </c>
      <c r="M54" s="14" t="inlineStr">
        <is>
          <t>https://web.archive.org/web/20260721161855id_/https://openrouter.ai/api/v1/models</t>
        </is>
      </c>
      <c r="N54" s="14"/>
      <c r="O54" s="14" t="inlineStr">
        <is>
          <t>https://developers.openai.com/api/docs/models</t>
        </is>
      </c>
      <c r="P54" s="14" t="inlineStr">
        <is>
          <t>OpenAI 官方模型目录</t>
        </is>
      </c>
      <c r="Q54" s="14" t="inlineStr">
        <is>
          <t>data/raw/openrouter/20260721/0168c119f424dd3c6ef135a9c55a99c4d56e9c74f75c2e90011abe2fe735987b.json.gz</t>
        </is>
      </c>
      <c r="R54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55" ht="42" customHeight="1">
      <c r="A55" s="14" t="inlineStr">
        <is>
          <t>OpenAI</t>
        </is>
      </c>
      <c r="B55" s="14" t="inlineStr">
        <is>
          <t>openai/gpt-4.5-preview</t>
        </is>
      </c>
      <c r="C55" s="14" t="inlineStr">
        <is>
          <t>GPT-4.5 (Preview)</t>
        </is>
      </c>
      <c r="D55" s="14" t="inlineStr">
        <is>
          <t>历史/已从OpenRouter目录移除</t>
        </is>
      </c>
      <c r="E55" s="15" t="n">
        <v>45715.5</v>
      </c>
      <c r="F55" s="14" t="inlineStr">
        <is>
          <t>OpenRouter created 元数据</t>
        </is>
      </c>
      <c r="G55" s="16" t="n">
        <v>45719.614212963</v>
      </c>
      <c r="H55" s="16" t="n">
        <v>45852.3517361111</v>
      </c>
      <c r="I55" s="16" t="n">
        <v>45852.3517361111</v>
      </c>
      <c r="J55" s="19" t="inlineStr">
        <is>
          <t>C</t>
        </is>
      </c>
      <c r="K55" s="14" t="inlineStr">
        <is>
          <t>openrouter_channel</t>
        </is>
      </c>
      <c r="L55" s="14" t="inlineStr">
        <is>
          <t>无；渠道最新/末次观测价</t>
        </is>
      </c>
      <c r="M55" s="14" t="inlineStr">
        <is>
          <t>https://web.archive.org/web/20250714082630id_/https://openrouter.ai/api/v1/models</t>
        </is>
      </c>
      <c r="N55" s="14"/>
      <c r="O55" s="14" t="inlineStr">
        <is>
          <t>https://developers.openai.com/api/docs/models</t>
        </is>
      </c>
      <c r="P55" s="14" t="inlineStr">
        <is>
          <t>OpenAI 官方模型目录</t>
        </is>
      </c>
      <c r="Q55" s="14" t="inlineStr">
        <is>
          <t>data/raw/openrouter/20250714/37aea8a6dd77dc5893bb9261e71fbc3046aca4caf61018b3c49849dad1bb7140.json.gz</t>
        </is>
      </c>
      <c r="R55" s="14" t="inlineStr">
        <is>
          <t>用于历史模型发现及末次渠道报价；不得据此自动生成厂商调价事件。</t>
        </is>
      </c>
    </row>
    <row r="56" ht="42" customHeight="1">
      <c r="A56" s="14" t="inlineStr">
        <is>
          <t>OpenAI</t>
        </is>
      </c>
      <c r="B56" s="14" t="inlineStr">
        <is>
          <t>openai/o3-mini-high</t>
        </is>
      </c>
      <c r="C56" s="14" t="inlineStr">
        <is>
          <t>o3 Mini High</t>
        </is>
      </c>
      <c r="D56" s="14" t="inlineStr">
        <is>
          <t>OpenRouter当前可用</t>
        </is>
      </c>
      <c r="E56" s="15" t="n">
        <v>45700.5</v>
      </c>
      <c r="F56" s="14" t="inlineStr">
        <is>
          <t>OpenRouter created 元数据</t>
        </is>
      </c>
      <c r="G56" s="16" t="n">
        <v>45701.3056481481</v>
      </c>
      <c r="H56" s="16" t="n">
        <v>46255.2800462963</v>
      </c>
      <c r="I56" s="16" t="n">
        <v>46255.2800462963</v>
      </c>
      <c r="J56" s="19" t="inlineStr">
        <is>
          <t>C</t>
        </is>
      </c>
      <c r="K56" s="14" t="inlineStr">
        <is>
          <t>openrouter_channel</t>
        </is>
      </c>
      <c r="L56" s="14" t="inlineStr">
        <is>
          <t>无；渠道最新/末次观测价</t>
        </is>
      </c>
      <c r="M56" s="14" t="inlineStr">
        <is>
          <t>https://openrouter.ai/api/v1/models</t>
        </is>
      </c>
      <c r="N56" s="14"/>
      <c r="O56" s="14" t="inlineStr">
        <is>
          <t>https://developers.openai.com/api/docs/models</t>
        </is>
      </c>
      <c r="P56" s="14" t="inlineStr">
        <is>
          <t>OpenAI 官方模型目录</t>
        </is>
      </c>
      <c r="Q56" s="14" t="inlineStr">
        <is>
          <t>data/raw/openrouter/20260821/bc7f2e494c128f804aa44e3430b24af1cb93016e1679b2ea2b481eb06eab91e2.json.gz</t>
        </is>
      </c>
      <c r="R56" s="14" t="inlineStr">
        <is>
          <t>用于历史模型发现及末次渠道报价；不得据此自动生成厂商调价事件。</t>
        </is>
      </c>
    </row>
    <row r="57" ht="42" customHeight="1">
      <c r="A57" s="14" t="inlineStr">
        <is>
          <t>OpenAI</t>
        </is>
      </c>
      <c r="B57" s="14" t="inlineStr">
        <is>
          <t>openai/o3-mini</t>
        </is>
      </c>
      <c r="C57" s="14" t="inlineStr">
        <is>
          <t>o3 Mini</t>
        </is>
      </c>
      <c r="D57" s="14" t="inlineStr">
        <is>
          <t>OpenRouter当前可用</t>
        </is>
      </c>
      <c r="E57" s="15" t="n">
        <v>45688.5</v>
      </c>
      <c r="F57" s="14" t="inlineStr">
        <is>
          <t>OpenRouter created 元数据</t>
        </is>
      </c>
      <c r="G57" s="16" t="n">
        <v>45701.3056481481</v>
      </c>
      <c r="H57" s="16" t="n">
        <v>46255.2800462963</v>
      </c>
      <c r="I57" s="16" t="n">
        <v>46255.2800462963</v>
      </c>
      <c r="J57" s="17" t="inlineStr">
        <is>
          <t>A</t>
        </is>
      </c>
      <c r="K57" s="14" t="inlineStr">
        <is>
          <t>official_historical</t>
        </is>
      </c>
      <c r="L57" s="14" t="inlineStr">
        <is>
          <t>input_usd_mtok、cached_input_usd_mtok、output_usd_mtok（官方）</t>
        </is>
      </c>
      <c r="M57" s="14" t="inlineStr">
        <is>
          <t>https://developers.openai.com/api/docs/models/o3-mini</t>
        </is>
      </c>
      <c r="N57" s="14" t="inlineStr">
        <is>
          <t>https://openrouter.ai/api/v1/models</t>
        </is>
      </c>
      <c r="O57" s="14" t="inlineStr">
        <is>
          <t>https://developers.openai.com/api/docs/models</t>
        </is>
      </c>
      <c r="P57" s="14" t="inlineStr">
        <is>
          <t>OpenAI 官方模型目录</t>
        </is>
      </c>
      <c r="Q57" s="14" t="inlineStr">
        <is>
          <t>data/raw/openrouter/20260821/bc7f2e494c128f804aa44e3430b24af1cb93016e1679b2ea2b481eb06eab91e2.json.gz</t>
        </is>
      </c>
      <c r="R57" s="14" t="inlineStr">
        <is>
          <t>官方历史模型页的最后公开目录价。</t>
        </is>
      </c>
    </row>
    <row r="58" ht="42" customHeight="1">
      <c r="A58" s="14" t="inlineStr">
        <is>
          <t>OpenAI</t>
        </is>
      </c>
      <c r="B58" s="14" t="inlineStr">
        <is>
          <t>openai/o1</t>
        </is>
      </c>
      <c r="C58" s="14" t="inlineStr">
        <is>
          <t>o1</t>
        </is>
      </c>
      <c r="D58" s="14" t="inlineStr">
        <is>
          <t>OpenRouter当前可用</t>
        </is>
      </c>
      <c r="E58" s="15" t="n">
        <v>45643.5</v>
      </c>
      <c r="F58" s="14" t="inlineStr">
        <is>
          <t>OpenRouter created 元数据</t>
        </is>
      </c>
      <c r="G58" s="16" t="n">
        <v>45645.4461574074</v>
      </c>
      <c r="H58" s="16" t="n">
        <v>46255.2800462963</v>
      </c>
      <c r="I58" s="16" t="n">
        <v>46255.2800462963</v>
      </c>
      <c r="J58" s="17" t="inlineStr">
        <is>
          <t>A</t>
        </is>
      </c>
      <c r="K58" s="14" t="inlineStr">
        <is>
          <t>official_historical</t>
        </is>
      </c>
      <c r="L58" s="14" t="inlineStr">
        <is>
          <t>input_usd_mtok、cached_input_usd_mtok、output_usd_mtok（官方）</t>
        </is>
      </c>
      <c r="M58" s="14" t="inlineStr">
        <is>
          <t>https://developers.openai.com/api/docs/models/o1</t>
        </is>
      </c>
      <c r="N58" s="14" t="inlineStr">
        <is>
          <t>https://openrouter.ai/api/v1/models</t>
        </is>
      </c>
      <c r="O58" s="14" t="inlineStr">
        <is>
          <t>https://developers.openai.com/api/docs/models</t>
        </is>
      </c>
      <c r="P58" s="14" t="inlineStr">
        <is>
          <t>OpenAI 官方模型目录</t>
        </is>
      </c>
      <c r="Q58" s="14" t="inlineStr">
        <is>
          <t>data/raw/openrouter/20260821/bc7f2e494c128f804aa44e3430b24af1cb93016e1679b2ea2b481eb06eab91e2.json.gz</t>
        </is>
      </c>
      <c r="R58" s="14" t="inlineStr">
        <is>
          <t>官方历史模型页的最后公开目录价。</t>
        </is>
      </c>
    </row>
    <row r="59" ht="42" customHeight="1">
      <c r="A59" s="14" t="inlineStr">
        <is>
          <t>OpenAI</t>
        </is>
      </c>
      <c r="B59" s="14" t="inlineStr">
        <is>
          <t>openai/gpt-4o-2024-11-20</t>
        </is>
      </c>
      <c r="C59" s="14" t="inlineStr">
        <is>
          <t>GPT-4o (2024-11-20)</t>
        </is>
      </c>
      <c r="D59" s="14" t="inlineStr">
        <is>
          <t>OpenRouter当前可用</t>
        </is>
      </c>
      <c r="E59" s="15" t="n">
        <v>45616.5</v>
      </c>
      <c r="F59" s="14" t="inlineStr">
        <is>
          <t>OpenRouter created 元数据</t>
        </is>
      </c>
      <c r="G59" s="16" t="n">
        <v>45618.9538888889</v>
      </c>
      <c r="H59" s="16" t="n">
        <v>46255.2800462963</v>
      </c>
      <c r="I59" s="16" t="n">
        <v>46255.2800462963</v>
      </c>
      <c r="J59" s="19" t="inlineStr">
        <is>
          <t>C</t>
        </is>
      </c>
      <c r="K59" s="14" t="inlineStr">
        <is>
          <t>openrouter_channel</t>
        </is>
      </c>
      <c r="L59" s="14" t="inlineStr">
        <is>
          <t>无；渠道最新/末次观测价</t>
        </is>
      </c>
      <c r="M59" s="14" t="inlineStr">
        <is>
          <t>https://openrouter.ai/api/v1/models</t>
        </is>
      </c>
      <c r="N59" s="14"/>
      <c r="O59" s="14" t="inlineStr">
        <is>
          <t>https://developers.openai.com/api/docs/models</t>
        </is>
      </c>
      <c r="P59" s="14" t="inlineStr">
        <is>
          <t>OpenAI 官方模型目录</t>
        </is>
      </c>
      <c r="Q59" s="14" t="inlineStr">
        <is>
          <t>data/raw/openrouter/20260821/bc7f2e494c128f804aa44e3430b24af1cb93016e1679b2ea2b481eb06eab91e2.json.gz</t>
        </is>
      </c>
      <c r="R59" s="14" t="inlineStr">
        <is>
          <t>用于历史模型发现及末次渠道报价；不得据此自动生成厂商调价事件。</t>
        </is>
      </c>
    </row>
    <row r="60" ht="42" customHeight="1">
      <c r="A60" s="14" t="inlineStr">
        <is>
          <t>OpenAI</t>
        </is>
      </c>
      <c r="B60" s="14" t="inlineStr">
        <is>
          <t>openai/o1-mini</t>
        </is>
      </c>
      <c r="C60" s="14" t="inlineStr">
        <is>
          <t>o1-Mini</t>
        </is>
      </c>
      <c r="D60" s="14" t="inlineStr">
        <is>
          <t>历史/已从OpenRouter目录移除</t>
        </is>
      </c>
      <c r="E60" s="15" t="n">
        <v>45547.5</v>
      </c>
      <c r="F60" s="14" t="inlineStr">
        <is>
          <t>OpenRouter created 元数据</t>
        </is>
      </c>
      <c r="G60" s="16" t="n">
        <v>45553.3838657407</v>
      </c>
      <c r="H60" s="16" t="n">
        <v>45952.7772106481</v>
      </c>
      <c r="I60" s="16" t="n">
        <v>45952.7772106481</v>
      </c>
      <c r="J60" s="19" t="inlineStr">
        <is>
          <t>C</t>
        </is>
      </c>
      <c r="K60" s="14" t="inlineStr">
        <is>
          <t>openrouter_channel</t>
        </is>
      </c>
      <c r="L60" s="14" t="inlineStr">
        <is>
          <t>无；渠道最新/末次观测价</t>
        </is>
      </c>
      <c r="M60" s="14" t="inlineStr">
        <is>
          <t>https://web.archive.org/web/20251022183911id_/https://openrouter.ai/api/v1/models</t>
        </is>
      </c>
      <c r="N60" s="14"/>
      <c r="O60" s="14" t="inlineStr">
        <is>
          <t>https://developers.openai.com/api/docs/models</t>
        </is>
      </c>
      <c r="P60" s="14" t="inlineStr">
        <is>
          <t>OpenAI 官方模型目录</t>
        </is>
      </c>
      <c r="Q60" s="14" t="inlineStr">
        <is>
          <t>data/raw/openrouter/20251022/2468a09b921d2f625314f6032db2ece12be3005a0f8ca7e5ae6ceaa5334ca186.json.gz</t>
        </is>
      </c>
      <c r="R60" s="14" t="inlineStr">
        <is>
          <t>用于历史模型发现及末次渠道报价；不得据此自动生成厂商调价事件。</t>
        </is>
      </c>
    </row>
    <row r="61" ht="42" customHeight="1">
      <c r="A61" s="14" t="inlineStr">
        <is>
          <t>OpenAI</t>
        </is>
      </c>
      <c r="B61" s="14" t="inlineStr">
        <is>
          <t>openai/o1-mini-2024-09-12</t>
        </is>
      </c>
      <c r="C61" s="14" t="inlineStr">
        <is>
          <t>o1-Mini (2024-09-12)</t>
        </is>
      </c>
      <c r="D61" s="14" t="inlineStr">
        <is>
          <t>历史/已从OpenRouter目录移除</t>
        </is>
      </c>
      <c r="E61" s="15" t="n">
        <v>45547.5</v>
      </c>
      <c r="F61" s="14" t="inlineStr">
        <is>
          <t>OpenRouter created 元数据</t>
        </is>
      </c>
      <c r="G61" s="16" t="n">
        <v>45553.3838657407</v>
      </c>
      <c r="H61" s="16" t="n">
        <v>45952.7772106481</v>
      </c>
      <c r="I61" s="16" t="n">
        <v>45952.7772106481</v>
      </c>
      <c r="J61" s="19" t="inlineStr">
        <is>
          <t>C</t>
        </is>
      </c>
      <c r="K61" s="14" t="inlineStr">
        <is>
          <t>openrouter_channel</t>
        </is>
      </c>
      <c r="L61" s="14" t="inlineStr">
        <is>
          <t>无；渠道最新/末次观测价</t>
        </is>
      </c>
      <c r="M61" s="14" t="inlineStr">
        <is>
          <t>https://web.archive.org/web/20251022183911id_/https://openrouter.ai/api/v1/models</t>
        </is>
      </c>
      <c r="N61" s="14"/>
      <c r="O61" s="14" t="inlineStr">
        <is>
          <t>https://developers.openai.com/api/docs/models</t>
        </is>
      </c>
      <c r="P61" s="14" t="inlineStr">
        <is>
          <t>OpenAI 官方模型目录</t>
        </is>
      </c>
      <c r="Q61" s="14" t="inlineStr">
        <is>
          <t>data/raw/openrouter/20251022/2468a09b921d2f625314f6032db2ece12be3005a0f8ca7e5ae6ceaa5334ca186.json.gz</t>
        </is>
      </c>
      <c r="R61" s="14" t="inlineStr">
        <is>
          <t>用于历史模型发现及末次渠道报价；不得据此自动生成厂商调价事件。</t>
        </is>
      </c>
    </row>
    <row r="62" ht="42" customHeight="1">
      <c r="A62" s="14" t="inlineStr">
        <is>
          <t>OpenAI</t>
        </is>
      </c>
      <c r="B62" s="14" t="inlineStr">
        <is>
          <t>openai/o1-preview</t>
        </is>
      </c>
      <c r="C62" s="14" t="inlineStr">
        <is>
          <t>o1-Preview</t>
        </is>
      </c>
      <c r="D62" s="14" t="inlineStr">
        <is>
          <t>历史/已从OpenRouter目录移除</t>
        </is>
      </c>
      <c r="E62" s="15" t="n">
        <v>45547.5</v>
      </c>
      <c r="F62" s="14" t="inlineStr">
        <is>
          <t>OpenRouter created 元数据</t>
        </is>
      </c>
      <c r="G62" s="16" t="n">
        <v>45553.3838657407</v>
      </c>
      <c r="H62" s="16" t="n">
        <v>45868.6045486111</v>
      </c>
      <c r="I62" s="16" t="n">
        <v>45868.6045486111</v>
      </c>
      <c r="J62" s="17" t="inlineStr">
        <is>
          <t>A</t>
        </is>
      </c>
      <c r="K62" s="14" t="inlineStr">
        <is>
          <t>official_historical</t>
        </is>
      </c>
      <c r="L62" s="14" t="inlineStr">
        <is>
          <t>input_usd_mtok、cached_input_usd_mtok、output_usd_mtok（官方）</t>
        </is>
      </c>
      <c r="M62" s="14" t="inlineStr">
        <is>
          <t>https://openai.com/index/api-prompt-caching/</t>
        </is>
      </c>
      <c r="N62" s="14" t="inlineStr">
        <is>
          <t>https://web.archive.org/web/20250730143033id_/https://openrouter.ai/api/v1/models</t>
        </is>
      </c>
      <c r="O62" s="14" t="inlineStr">
        <is>
          <t>https://developers.openai.com/api/docs/models</t>
        </is>
      </c>
      <c r="P62" s="14" t="inlineStr">
        <is>
          <t>OpenAI 官方模型目录</t>
        </is>
      </c>
      <c r="Q62" s="14" t="inlineStr">
        <is>
          <t>data/raw/openrouter/20250730/b18bc311fa48217fb5615cc977aa726ea26bb8f61f9db58f9f9e70d2fd788b06.json.gz</t>
        </is>
      </c>
      <c r="R62" s="14" t="inlineStr">
        <is>
          <t>官方公告列明 o1-preview 三项价格。</t>
        </is>
      </c>
    </row>
    <row r="63" ht="42" customHeight="1">
      <c r="A63" s="14" t="inlineStr">
        <is>
          <t>OpenAI</t>
        </is>
      </c>
      <c r="B63" s="14" t="inlineStr">
        <is>
          <t>openai/o1-preview-2024-09-12</t>
        </is>
      </c>
      <c r="C63" s="14" t="inlineStr">
        <is>
          <t>o1-Preview (2024-09-12)</t>
        </is>
      </c>
      <c r="D63" s="14" t="inlineStr">
        <is>
          <t>历史/已从OpenRouter目录移除</t>
        </is>
      </c>
      <c r="E63" s="15" t="n">
        <v>45547.5</v>
      </c>
      <c r="F63" s="14" t="inlineStr">
        <is>
          <t>OpenRouter created 元数据</t>
        </is>
      </c>
      <c r="G63" s="16" t="n">
        <v>45553.3838657407</v>
      </c>
      <c r="H63" s="16" t="n">
        <v>45868.6045486111</v>
      </c>
      <c r="I63" s="16" t="n">
        <v>45868.6045486111</v>
      </c>
      <c r="J63" s="19" t="inlineStr">
        <is>
          <t>C</t>
        </is>
      </c>
      <c r="K63" s="14" t="inlineStr">
        <is>
          <t>openrouter_channel</t>
        </is>
      </c>
      <c r="L63" s="14" t="inlineStr">
        <is>
          <t>无；渠道最新/末次观测价</t>
        </is>
      </c>
      <c r="M63" s="14" t="inlineStr">
        <is>
          <t>https://web.archive.org/web/20250730143033id_/https://openrouter.ai/api/v1/models</t>
        </is>
      </c>
      <c r="N63" s="14"/>
      <c r="O63" s="14" t="inlineStr">
        <is>
          <t>https://developers.openai.com/api/docs/models</t>
        </is>
      </c>
      <c r="P63" s="14" t="inlineStr">
        <is>
          <t>OpenAI 官方模型目录</t>
        </is>
      </c>
      <c r="Q63" s="14" t="inlineStr">
        <is>
          <t>data/raw/openrouter/20250730/b18bc311fa48217fb5615cc977aa726ea26bb8f61f9db58f9f9e70d2fd788b06.json.gz</t>
        </is>
      </c>
      <c r="R63" s="14" t="inlineStr">
        <is>
          <t>用于历史模型发现及末次渠道报价；不得据此自动生成厂商调价事件。</t>
        </is>
      </c>
    </row>
    <row r="64" ht="42" customHeight="1">
      <c r="A64" s="14" t="inlineStr">
        <is>
          <t>OpenAI</t>
        </is>
      </c>
      <c r="B64" s="14" t="inlineStr">
        <is>
          <t>openai/chatgpt-4o-latest</t>
        </is>
      </c>
      <c r="C64" s="14" t="inlineStr">
        <is>
          <t>ChatGPT-4o</t>
        </is>
      </c>
      <c r="D64" s="14" t="inlineStr">
        <is>
          <t>历史/已从OpenRouter目录移除</t>
        </is>
      </c>
      <c r="E64" s="15" t="n">
        <v>45518.5</v>
      </c>
      <c r="F64" s="14" t="inlineStr">
        <is>
          <t>OpenRouter created 元数据</t>
        </is>
      </c>
      <c r="G64" s="16" t="n">
        <v>45540.75625</v>
      </c>
      <c r="H64" s="16" t="n">
        <v>46054.9741898148</v>
      </c>
      <c r="I64" s="16" t="n">
        <v>46054.9741898148</v>
      </c>
      <c r="J64" s="17" t="inlineStr">
        <is>
          <t>A</t>
        </is>
      </c>
      <c r="K64" s="14" t="inlineStr">
        <is>
          <t>official_historical</t>
        </is>
      </c>
      <c r="L64" s="14" t="inlineStr">
        <is>
          <t>input_usd_mtok、cached_input_usd_mtok、output_usd_mtok（官方）</t>
        </is>
      </c>
      <c r="M64" s="14" t="inlineStr">
        <is>
          <t>https://developers.openai.com/api/docs/models/chatgpt-4o-latest</t>
        </is>
      </c>
      <c r="N64" s="14" t="inlineStr">
        <is>
          <t>https://web.archive.org/web/20260201232250id_/https://openrouter.ai/api/v1/models</t>
        </is>
      </c>
      <c r="O64" s="14" t="inlineStr">
        <is>
          <t>https://developers.openai.com/api/docs/models</t>
        </is>
      </c>
      <c r="P64" s="14" t="inlineStr">
        <is>
          <t>OpenAI 官方模型目录</t>
        </is>
      </c>
      <c r="Q64" s="14" t="inlineStr">
        <is>
          <t>data/raw/openrouter/20260201/5a11de9cd8e84ad6f9e4958b6e2bfaaf7d42d93694ee739f1cb47978525426b7.json.gz</t>
        </is>
      </c>
      <c r="R64" s="14" t="inlineStr">
        <is>
          <t>官方模型页的最后公开 API 目录价。 缓存命中输入价非官方直接报价：按同厂商 56 个三项价格完整模型的缓存/未缓存输入比例算术平均 25.987500% 推算，Excel 以淡黄色标记。</t>
        </is>
      </c>
    </row>
    <row r="65" ht="42" customHeight="1">
      <c r="A65" s="14" t="inlineStr">
        <is>
          <t>OpenAI</t>
        </is>
      </c>
      <c r="B65" s="14" t="inlineStr">
        <is>
          <t>openai/gpt-4o-2024-08-06</t>
        </is>
      </c>
      <c r="C65" s="14" t="inlineStr">
        <is>
          <t>GPT-4o (2024-08-06)</t>
        </is>
      </c>
      <c r="D65" s="14" t="inlineStr">
        <is>
          <t>OpenRouter当前可用</t>
        </is>
      </c>
      <c r="E65" s="15" t="n">
        <v>45510.5</v>
      </c>
      <c r="F65" s="14" t="inlineStr">
        <is>
          <t>OpenRouter created 元数据</t>
        </is>
      </c>
      <c r="G65" s="16" t="n">
        <v>45540.75625</v>
      </c>
      <c r="H65" s="16" t="n">
        <v>46255.2800462963</v>
      </c>
      <c r="I65" s="16" t="n">
        <v>46255.2800462963</v>
      </c>
      <c r="J65" s="17" t="inlineStr">
        <is>
          <t>A</t>
        </is>
      </c>
      <c r="K65" s="14" t="inlineStr">
        <is>
          <t>official_historical</t>
        </is>
      </c>
      <c r="L65" s="14" t="inlineStr">
        <is>
          <t>input_usd_mtok、cached_input_usd_mtok、output_usd_mtok（官方）</t>
        </is>
      </c>
      <c r="M65" s="14" t="inlineStr">
        <is>
          <t>https://openai.com/index/api-prompt-caching/</t>
        </is>
      </c>
      <c r="N65" s="14" t="inlineStr">
        <is>
          <t>https://openrouter.ai/api/v1/models</t>
        </is>
      </c>
      <c r="O65" s="14" t="inlineStr">
        <is>
          <t>https://developers.openai.com/api/docs/models</t>
        </is>
      </c>
      <c r="P65" s="14" t="inlineStr">
        <is>
          <t>OpenAI 官方模型目录</t>
        </is>
      </c>
      <c r="Q65" s="14" t="inlineStr">
        <is>
          <t>data/raw/openrouter/20260821/bc7f2e494c128f804aa44e3430b24af1cb93016e1679b2ea2b481eb06eab91e2.json.gz</t>
        </is>
      </c>
      <c r="R65" s="14" t="inlineStr">
        <is>
          <t>OpenAI 官方公告列明 GPT-4o 2024-08-06 快照及别名的未缓存输入、缓存输入和输出价格。</t>
        </is>
      </c>
    </row>
    <row r="66" ht="42" customHeight="1">
      <c r="A66" s="14" t="inlineStr">
        <is>
          <t>OpenAI</t>
        </is>
      </c>
      <c r="B66" s="14" t="inlineStr">
        <is>
          <t>openai/gpt-4o-mini</t>
        </is>
      </c>
      <c r="C66" s="14" t="inlineStr">
        <is>
          <t>GPT-4o-Mini</t>
        </is>
      </c>
      <c r="D66" s="14" t="inlineStr">
        <is>
          <t>OpenRouter当前可用</t>
        </is>
      </c>
      <c r="E66" s="15" t="n">
        <v>45491.5</v>
      </c>
      <c r="F66" s="14" t="inlineStr">
        <is>
          <t>官方发布/模型页</t>
        </is>
      </c>
      <c r="G66" s="16" t="n">
        <v>45540.75625</v>
      </c>
      <c r="H66" s="16" t="n">
        <v>46255.2800462963</v>
      </c>
      <c r="I66" s="16" t="n">
        <v>46255.2800462963</v>
      </c>
      <c r="J66" s="17" t="inlineStr">
        <is>
          <t>A</t>
        </is>
      </c>
      <c r="K66" s="14" t="inlineStr">
        <is>
          <t>official_historical</t>
        </is>
      </c>
      <c r="L66" s="14" t="inlineStr">
        <is>
          <t>input_usd_mtok、cached_input_usd_mtok、output_usd_mtok（官方）</t>
        </is>
      </c>
      <c r="M66" s="14" t="inlineStr">
        <is>
          <t>https://developers.openai.com/api/docs/models/gpt-4o-mini</t>
        </is>
      </c>
      <c r="N66" s="14" t="inlineStr">
        <is>
          <t>https://openrouter.ai/api/v1/models</t>
        </is>
      </c>
      <c r="O66" s="14" t="inlineStr">
        <is>
          <t>https://developers.openai.com/api/docs/models</t>
        </is>
      </c>
      <c r="P66" s="14" t="inlineStr">
        <is>
          <t>OpenAI 官方模型目录</t>
        </is>
      </c>
      <c r="Q66" s="14" t="inlineStr">
        <is>
          <t>data/raw/openrouter/20260821/bc7f2e494c128f804aa44e3430b24af1cb93016e1679b2ea2b481eb06eab91e2.json.gz</t>
        </is>
      </c>
      <c r="R66" s="14" t="inlineStr">
        <is>
          <t>OpenAI 官方模型页列明默认及 2024-07-18 快照价格。</t>
        </is>
      </c>
    </row>
    <row r="67" ht="42" customHeight="1">
      <c r="A67" s="14" t="inlineStr">
        <is>
          <t>OpenAI</t>
        </is>
      </c>
      <c r="B67" s="14" t="inlineStr">
        <is>
          <t>openai/gpt-4o-mini-2024-07-18</t>
        </is>
      </c>
      <c r="C67" s="14" t="inlineStr">
        <is>
          <t>GPT-4o-Mini (2024-07-18)</t>
        </is>
      </c>
      <c r="D67" s="14" t="inlineStr">
        <is>
          <t>OpenRouter当前可用</t>
        </is>
      </c>
      <c r="E67" s="15" t="n">
        <v>45491.5</v>
      </c>
      <c r="F67" s="14" t="inlineStr">
        <is>
          <t>官方发布/模型页</t>
        </is>
      </c>
      <c r="G67" s="16" t="n">
        <v>45540.75625</v>
      </c>
      <c r="H67" s="16" t="n">
        <v>46255.2800462963</v>
      </c>
      <c r="I67" s="16" t="n">
        <v>46255.2800462963</v>
      </c>
      <c r="J67" s="17" t="inlineStr">
        <is>
          <t>A</t>
        </is>
      </c>
      <c r="K67" s="14" t="inlineStr">
        <is>
          <t>official_historical</t>
        </is>
      </c>
      <c r="L67" s="14" t="inlineStr">
        <is>
          <t>input_usd_mtok、cached_input_usd_mtok、output_usd_mtok（官方）</t>
        </is>
      </c>
      <c r="M67" s="14" t="inlineStr">
        <is>
          <t>https://developers.openai.com/api/docs/models/gpt-4o-mini</t>
        </is>
      </c>
      <c r="N67" s="14" t="inlineStr">
        <is>
          <t>https://openrouter.ai/api/v1/models</t>
        </is>
      </c>
      <c r="O67" s="14" t="inlineStr">
        <is>
          <t>https://developers.openai.com/api/docs/models</t>
        </is>
      </c>
      <c r="P67" s="14" t="inlineStr">
        <is>
          <t>OpenAI 官方模型目录</t>
        </is>
      </c>
      <c r="Q67" s="14" t="inlineStr">
        <is>
          <t>data/raw/openrouter/20260821/bc7f2e494c128f804aa44e3430b24af1cb93016e1679b2ea2b481eb06eab91e2.json.gz</t>
        </is>
      </c>
      <c r="R67" s="14" t="inlineStr">
        <is>
          <t>OpenAI 官方模型页列明默认及 2024-07-18 快照价格。</t>
        </is>
      </c>
    </row>
    <row r="68" ht="42" customHeight="1">
      <c r="A68" s="14" t="inlineStr">
        <is>
          <t>OpenAI</t>
        </is>
      </c>
      <c r="B68" s="14" t="inlineStr">
        <is>
          <t>openai/gpt-4o</t>
        </is>
      </c>
      <c r="C68" s="14" t="inlineStr">
        <is>
          <t>GPT-4o</t>
        </is>
      </c>
      <c r="D68" s="14" t="inlineStr">
        <is>
          <t>OpenRouter当前可用</t>
        </is>
      </c>
      <c r="E68" s="15" t="n">
        <v>45425.5</v>
      </c>
      <c r="F68" s="14" t="inlineStr">
        <is>
          <t>OpenRouter created 元数据</t>
        </is>
      </c>
      <c r="G68" s="16" t="n">
        <v>45462.3471412037</v>
      </c>
      <c r="H68" s="16" t="n">
        <v>46255.2800462963</v>
      </c>
      <c r="I68" s="16" t="n">
        <v>46255.2800462963</v>
      </c>
      <c r="J68" s="17" t="inlineStr">
        <is>
          <t>A</t>
        </is>
      </c>
      <c r="K68" s="14" t="inlineStr">
        <is>
          <t>official_historical</t>
        </is>
      </c>
      <c r="L68" s="14" t="inlineStr">
        <is>
          <t>input_usd_mtok、cached_input_usd_mtok、output_usd_mtok（官方）</t>
        </is>
      </c>
      <c r="M68" s="14" t="inlineStr">
        <is>
          <t>https://openai.com/index/api-prompt-caching/</t>
        </is>
      </c>
      <c r="N68" s="14" t="inlineStr">
        <is>
          <t>https://openrouter.ai/api/v1/models</t>
        </is>
      </c>
      <c r="O68" s="14" t="inlineStr">
        <is>
          <t>https://developers.openai.com/api/docs/models</t>
        </is>
      </c>
      <c r="P68" s="14" t="inlineStr">
        <is>
          <t>OpenAI 官方模型目录</t>
        </is>
      </c>
      <c r="Q68" s="14" t="inlineStr">
        <is>
          <t>data/raw/openrouter/20260821/bc7f2e494c128f804aa44e3430b24af1cb93016e1679b2ea2b481eb06eab91e2.json.gz</t>
        </is>
      </c>
      <c r="R68" s="14" t="inlineStr">
        <is>
          <t>OpenAI 官方公告列明 GPT-4o 2024-08-06 快照及别名的未缓存输入、缓存输入和输出价格。</t>
        </is>
      </c>
    </row>
    <row r="69" ht="42" customHeight="1">
      <c r="A69" s="14" t="inlineStr">
        <is>
          <t>OpenAI</t>
        </is>
      </c>
      <c r="B69" s="14" t="inlineStr">
        <is>
          <t>openai/gpt-4o-2024-05-13</t>
        </is>
      </c>
      <c r="C69" s="14" t="inlineStr">
        <is>
          <t>GPT-4o (2024-05-13)</t>
        </is>
      </c>
      <c r="D69" s="14" t="inlineStr">
        <is>
          <t>OpenRouter当前可用</t>
        </is>
      </c>
      <c r="E69" s="15" t="n">
        <v>45425.5</v>
      </c>
      <c r="F69" s="14" t="inlineStr">
        <is>
          <t>OpenRouter created 元数据</t>
        </is>
      </c>
      <c r="G69" s="16" t="n">
        <v>45462.3471412037</v>
      </c>
      <c r="H69" s="16" t="n">
        <v>46255.2800462963</v>
      </c>
      <c r="I69" s="16" t="n">
        <v>46255.2800462963</v>
      </c>
      <c r="J69" s="19" t="inlineStr">
        <is>
          <t>C</t>
        </is>
      </c>
      <c r="K69" s="14" t="inlineStr">
        <is>
          <t>openrouter_channel</t>
        </is>
      </c>
      <c r="L69" s="14" t="inlineStr">
        <is>
          <t>无；渠道最新/末次观测价</t>
        </is>
      </c>
      <c r="M69" s="14" t="inlineStr">
        <is>
          <t>https://openrouter.ai/api/v1/models</t>
        </is>
      </c>
      <c r="N69" s="14"/>
      <c r="O69" s="14" t="inlineStr">
        <is>
          <t>https://developers.openai.com/api/docs/models</t>
        </is>
      </c>
      <c r="P69" s="14" t="inlineStr">
        <is>
          <t>OpenAI 官方模型目录</t>
        </is>
      </c>
      <c r="Q69" s="14" t="inlineStr">
        <is>
          <t>data/raw/openrouter/20260821/bc7f2e494c128f804aa44e3430b24af1cb93016e1679b2ea2b481eb06eab91e2.json.gz</t>
        </is>
      </c>
      <c r="R69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70" ht="42" customHeight="1">
      <c r="A70" s="14" t="inlineStr">
        <is>
          <t>OpenAI</t>
        </is>
      </c>
      <c r="B70" s="14" t="inlineStr">
        <is>
          <t>openai/gpt-4-turbo</t>
        </is>
      </c>
      <c r="C70" s="14" t="inlineStr">
        <is>
          <t>GPT-4 Turbo</t>
        </is>
      </c>
      <c r="D70" s="14" t="inlineStr">
        <is>
          <t>OpenRouter当前可用</t>
        </is>
      </c>
      <c r="E70" s="15" t="n">
        <v>45391.5</v>
      </c>
      <c r="F70" s="14" t="inlineStr">
        <is>
          <t>OpenRouter created 元数据</t>
        </is>
      </c>
      <c r="G70" s="16" t="n">
        <v>45400.4912384259</v>
      </c>
      <c r="H70" s="16" t="n">
        <v>46255.2800462963</v>
      </c>
      <c r="I70" s="16" t="n">
        <v>46255.2800462963</v>
      </c>
      <c r="J70" s="17" t="inlineStr">
        <is>
          <t>A</t>
        </is>
      </c>
      <c r="K70" s="14" t="inlineStr">
        <is>
          <t>official_historical</t>
        </is>
      </c>
      <c r="L70" s="14" t="inlineStr">
        <is>
          <t>input_usd_mtok、cached_input_usd_mtok、output_usd_mtok（官方）</t>
        </is>
      </c>
      <c r="M70" s="14" t="inlineStr">
        <is>
          <t>https://developers.openai.com/api/docs/models/gpt-4-turbo</t>
        </is>
      </c>
      <c r="N70" s="14" t="inlineStr">
        <is>
          <t>https://openrouter.ai/api/v1/models</t>
        </is>
      </c>
      <c r="O70" s="14" t="inlineStr">
        <is>
          <t>https://developers.openai.com/api/docs/models</t>
        </is>
      </c>
      <c r="P70" s="14" t="inlineStr">
        <is>
          <t>OpenAI 官方模型目录</t>
        </is>
      </c>
      <c r="Q70" s="14" t="inlineStr">
        <is>
          <t>data/raw/openrouter/20260821/bc7f2e494c128f804aa44e3430b24af1cb93016e1679b2ea2b481eb06eab91e2.json.gz</t>
        </is>
      </c>
      <c r="R70" s="14" t="inlineStr">
        <is>
          <t>官方历史模型页的最后公开目录价。 缓存命中输入价非官方直接报价：按同厂商 56 个三项价格完整模型的缓存/未缓存输入比例算术平均 25.987500% 推算，Excel 以淡黄色标记。</t>
        </is>
      </c>
    </row>
    <row r="71" ht="42" customHeight="1">
      <c r="A71" s="14" t="inlineStr">
        <is>
          <t>OpenAI</t>
        </is>
      </c>
      <c r="B71" s="14" t="inlineStr">
        <is>
          <t>openai/gpt-3.5-turbo-0613</t>
        </is>
      </c>
      <c r="C71" s="14" t="inlineStr">
        <is>
          <t>GPT-3.5 Turbo (older V0613)</t>
        </is>
      </c>
      <c r="D71" s="14" t="inlineStr">
        <is>
          <t>OpenRouter当前可用</t>
        </is>
      </c>
      <c r="E71" s="15" t="n">
        <v>45316.5</v>
      </c>
      <c r="F71" s="14" t="inlineStr">
        <is>
          <t>OpenRouter created 元数据</t>
        </is>
      </c>
      <c r="G71" s="16" t="n">
        <v>45377.8879976852</v>
      </c>
      <c r="H71" s="16" t="n">
        <v>46255.2800462963</v>
      </c>
      <c r="I71" s="16" t="n">
        <v>46255.2800462963</v>
      </c>
      <c r="J71" s="19" t="inlineStr">
        <is>
          <t>C</t>
        </is>
      </c>
      <c r="K71" s="14" t="inlineStr">
        <is>
          <t>openrouter_channel</t>
        </is>
      </c>
      <c r="L71" s="14" t="inlineStr">
        <is>
          <t>无；渠道最新/末次观测价</t>
        </is>
      </c>
      <c r="M71" s="14" t="inlineStr">
        <is>
          <t>https://openrouter.ai/api/v1/models</t>
        </is>
      </c>
      <c r="N71" s="14"/>
      <c r="O71" s="14" t="inlineStr">
        <is>
          <t>https://developers.openai.com/api/docs/models</t>
        </is>
      </c>
      <c r="P71" s="14" t="inlineStr">
        <is>
          <t>OpenAI 官方模型目录</t>
        </is>
      </c>
      <c r="Q71" s="14" t="inlineStr">
        <is>
          <t>data/raw/openrouter/20260821/bc7f2e494c128f804aa44e3430b24af1cb93016e1679b2ea2b481eb06eab91e2.json.gz</t>
        </is>
      </c>
      <c r="R71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72" ht="42" customHeight="1">
      <c r="A72" s="14" t="inlineStr">
        <is>
          <t>OpenAI</t>
        </is>
      </c>
      <c r="B72" s="14" t="inlineStr">
        <is>
          <t>openai/gpt-4-turbo-preview</t>
        </is>
      </c>
      <c r="C72" s="14" t="inlineStr">
        <is>
          <t>GPT-4 Turbo Preview</t>
        </is>
      </c>
      <c r="D72" s="14" t="inlineStr">
        <is>
          <t>OpenRouter当前可用</t>
        </is>
      </c>
      <c r="E72" s="15" t="n">
        <v>45316.5</v>
      </c>
      <c r="F72" s="14" t="inlineStr">
        <is>
          <t>OpenRouter created 元数据</t>
        </is>
      </c>
      <c r="G72" s="16" t="n">
        <v>45377.8879976852</v>
      </c>
      <c r="H72" s="16" t="n">
        <v>46255.2800462963</v>
      </c>
      <c r="I72" s="16" t="n">
        <v>46255.2800462963</v>
      </c>
      <c r="J72" s="19" t="inlineStr">
        <is>
          <t>C</t>
        </is>
      </c>
      <c r="K72" s="14" t="inlineStr">
        <is>
          <t>openrouter_channel</t>
        </is>
      </c>
      <c r="L72" s="14" t="inlineStr">
        <is>
          <t>无；渠道最新/末次观测价</t>
        </is>
      </c>
      <c r="M72" s="14" t="inlineStr">
        <is>
          <t>https://openrouter.ai/api/v1/models</t>
        </is>
      </c>
      <c r="N72" s="14"/>
      <c r="O72" s="14" t="inlineStr">
        <is>
          <t>https://developers.openai.com/api/docs/models</t>
        </is>
      </c>
      <c r="P72" s="14" t="inlineStr">
        <is>
          <t>OpenAI 官方模型目录</t>
        </is>
      </c>
      <c r="Q72" s="14" t="inlineStr">
        <is>
          <t>data/raw/openrouter/20260821/bc7f2e494c128f804aa44e3430b24af1cb93016e1679b2ea2b481eb06eab91e2.json.gz</t>
        </is>
      </c>
      <c r="R72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73" ht="42" customHeight="1">
      <c r="A73" s="14" t="inlineStr">
        <is>
          <t>OpenAI</t>
        </is>
      </c>
      <c r="B73" s="14" t="inlineStr">
        <is>
          <t>openai/gpt-4-vision-preview</t>
        </is>
      </c>
      <c r="C73" s="14" t="inlineStr">
        <is>
          <t>GPT-4 Vision</t>
        </is>
      </c>
      <c r="D73" s="14" t="inlineStr">
        <is>
          <t>历史/已从OpenRouter目录移除</t>
        </is>
      </c>
      <c r="E73" s="15" t="n">
        <v>45243.5</v>
      </c>
      <c r="F73" s="14" t="inlineStr">
        <is>
          <t>OpenRouter created 元数据</t>
        </is>
      </c>
      <c r="G73" s="16" t="n">
        <v>45263.217650463</v>
      </c>
      <c r="H73" s="16" t="n">
        <v>45645.4461574074</v>
      </c>
      <c r="I73" s="16" t="n">
        <v>45645.4461574074</v>
      </c>
      <c r="J73" s="19" t="inlineStr">
        <is>
          <t>C</t>
        </is>
      </c>
      <c r="K73" s="14" t="inlineStr">
        <is>
          <t>openrouter_channel</t>
        </is>
      </c>
      <c r="L73" s="14" t="inlineStr">
        <is>
          <t>无；渠道最新/末次观测价</t>
        </is>
      </c>
      <c r="M73" s="14" t="inlineStr">
        <is>
          <t>https://web.archive.org/web/20241219104228id_/https://openrouter.ai/api/v1/models</t>
        </is>
      </c>
      <c r="N73" s="14"/>
      <c r="O73" s="14" t="inlineStr">
        <is>
          <t>https://developers.openai.com/api/docs/models</t>
        </is>
      </c>
      <c r="P73" s="14" t="inlineStr">
        <is>
          <t>OpenAI 官方模型目录</t>
        </is>
      </c>
      <c r="Q73" s="14" t="inlineStr">
        <is>
          <t>data/raw/openrouter/20241219/bac60b735b12631f2b29c386d00d9b0d0988480dcf339a0d617795a3b79360d2.json.gz</t>
        </is>
      </c>
      <c r="R73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74" ht="42" customHeight="1">
      <c r="A74" s="14" t="inlineStr">
        <is>
          <t>OpenAI</t>
        </is>
      </c>
      <c r="B74" s="14" t="inlineStr">
        <is>
          <t>openai/gpt-3.5-turbo-1106</t>
        </is>
      </c>
      <c r="C74" s="14" t="inlineStr">
        <is>
          <t>GPT-3.5 Turbo 16K (older V1106)</t>
        </is>
      </c>
      <c r="D74" s="14" t="inlineStr">
        <is>
          <t>历史/已从OpenRouter目录移除</t>
        </is>
      </c>
      <c r="E74" s="15" t="n">
        <v>45236.5</v>
      </c>
      <c r="F74" s="14" t="inlineStr">
        <is>
          <t>OpenRouter created 元数据</t>
        </is>
      </c>
      <c r="G74" s="16" t="n">
        <v>45263.217650463</v>
      </c>
      <c r="H74" s="16" t="n">
        <v>45831.008587963</v>
      </c>
      <c r="I74" s="16" t="n">
        <v>45831.008587963</v>
      </c>
      <c r="J74" s="19" t="inlineStr">
        <is>
          <t>C</t>
        </is>
      </c>
      <c r="K74" s="14" t="inlineStr">
        <is>
          <t>openrouter_channel</t>
        </is>
      </c>
      <c r="L74" s="14" t="inlineStr">
        <is>
          <t>无；渠道最新/末次观测价</t>
        </is>
      </c>
      <c r="M74" s="14" t="inlineStr">
        <is>
          <t>https://web.archive.org/web/20250623001222id_/https://openrouter.ai/api/v1/models</t>
        </is>
      </c>
      <c r="N74" s="14"/>
      <c r="O74" s="14" t="inlineStr">
        <is>
          <t>https://developers.openai.com/api/docs/models</t>
        </is>
      </c>
      <c r="P74" s="14" t="inlineStr">
        <is>
          <t>OpenAI 官方模型目录</t>
        </is>
      </c>
      <c r="Q74" s="14" t="inlineStr">
        <is>
          <t>data/raw/openrouter/20250623/3a88966a38c0e03c4065b5f2f61723d9ff477e64dd2b2c76c51aeddcf9f1c87c.json.gz</t>
        </is>
      </c>
      <c r="R74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75" ht="42" customHeight="1">
      <c r="A75" s="14" t="inlineStr">
        <is>
          <t>OpenAI</t>
        </is>
      </c>
      <c r="B75" s="14" t="inlineStr">
        <is>
          <t>openai/gpt-4-1106-preview</t>
        </is>
      </c>
      <c r="C75" s="14" t="inlineStr">
        <is>
          <t>GPT-4 Turbo (older V1106)</t>
        </is>
      </c>
      <c r="D75" s="14" t="inlineStr">
        <is>
          <t>历史/已从OpenRouter目录移除</t>
        </is>
      </c>
      <c r="E75" s="15" t="n">
        <v>45236.5</v>
      </c>
      <c r="F75" s="14" t="inlineStr">
        <is>
          <t>OpenRouter created 元数据</t>
        </is>
      </c>
      <c r="G75" s="16" t="n">
        <v>45263.217650463</v>
      </c>
      <c r="H75" s="16" t="n">
        <v>46179.2065625</v>
      </c>
      <c r="I75" s="16" t="n">
        <v>46179.2065625</v>
      </c>
      <c r="J75" s="19" t="inlineStr">
        <is>
          <t>C</t>
        </is>
      </c>
      <c r="K75" s="14" t="inlineStr">
        <is>
          <t>openrouter_channel</t>
        </is>
      </c>
      <c r="L75" s="14" t="inlineStr">
        <is>
          <t>无；渠道最新/末次观测价</t>
        </is>
      </c>
      <c r="M75" s="14" t="inlineStr">
        <is>
          <t>https://web.archive.org/web/20260606045727id_/https://openrouter.ai/api/v1/models</t>
        </is>
      </c>
      <c r="N75" s="14"/>
      <c r="O75" s="14" t="inlineStr">
        <is>
          <t>https://developers.openai.com/api/docs/models</t>
        </is>
      </c>
      <c r="P75" s="14" t="inlineStr">
        <is>
          <t>OpenAI 官方模型目录</t>
        </is>
      </c>
      <c r="Q75" s="14" t="inlineStr">
        <is>
          <t>data/raw/openrouter/20260606/4b3cad40a90da51bcce667e44ed972418ff0b659104f9ebd50a725caae9a29b5.json.gz</t>
        </is>
      </c>
      <c r="R75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76" ht="42" customHeight="1">
      <c r="A76" s="14" t="inlineStr">
        <is>
          <t>OpenAI</t>
        </is>
      </c>
      <c r="B76" s="14" t="inlineStr">
        <is>
          <t>openai/gpt-3.5-turbo-instruct</t>
        </is>
      </c>
      <c r="C76" s="14" t="inlineStr">
        <is>
          <t>GPT-3.5 Turbo Instruct</t>
        </is>
      </c>
      <c r="D76" s="14" t="inlineStr">
        <is>
          <t>OpenRouter当前可用</t>
        </is>
      </c>
      <c r="E76" s="15" t="n">
        <v>45197.5</v>
      </c>
      <c r="F76" s="14" t="inlineStr">
        <is>
          <t>OpenRouter created 元数据</t>
        </is>
      </c>
      <c r="G76" s="16" t="n">
        <v>45263.217650463</v>
      </c>
      <c r="H76" s="16" t="n">
        <v>46255.2800462963</v>
      </c>
      <c r="I76" s="16" t="n">
        <v>46255.2800462963</v>
      </c>
      <c r="J76" s="19" t="inlineStr">
        <is>
          <t>C</t>
        </is>
      </c>
      <c r="K76" s="14" t="inlineStr">
        <is>
          <t>openrouter_channel</t>
        </is>
      </c>
      <c r="L76" s="14" t="inlineStr">
        <is>
          <t>无；渠道最新/末次观测价</t>
        </is>
      </c>
      <c r="M76" s="14" t="inlineStr">
        <is>
          <t>https://openrouter.ai/api/v1/models</t>
        </is>
      </c>
      <c r="N76" s="14"/>
      <c r="O76" s="14" t="inlineStr">
        <is>
          <t>https://developers.openai.com/api/docs/models</t>
        </is>
      </c>
      <c r="P76" s="14" t="inlineStr">
        <is>
          <t>OpenAI 官方模型目录</t>
        </is>
      </c>
      <c r="Q76" s="14" t="inlineStr">
        <is>
          <t>data/raw/openrouter/20260821/bc7f2e494c128f804aa44e3430b24af1cb93016e1679b2ea2b481eb06eab91e2.json.gz</t>
        </is>
      </c>
      <c r="R76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77" ht="42" customHeight="1">
      <c r="A77" s="14" t="inlineStr">
        <is>
          <t>OpenAI</t>
        </is>
      </c>
      <c r="B77" s="14" t="inlineStr">
        <is>
          <t>openai/gpt-3.5-turbo-16k</t>
        </is>
      </c>
      <c r="C77" s="14" t="inlineStr">
        <is>
          <t>GPT-3.5 Turbo 16K</t>
        </is>
      </c>
      <c r="D77" s="14" t="inlineStr">
        <is>
          <t>OpenRouter当前可用</t>
        </is>
      </c>
      <c r="E77" s="15" t="n">
        <v>45166.5</v>
      </c>
      <c r="F77" s="14" t="inlineStr">
        <is>
          <t>OpenRouter created 元数据</t>
        </is>
      </c>
      <c r="G77" s="16" t="n">
        <v>45133.3833680556</v>
      </c>
      <c r="H77" s="16" t="n">
        <v>46255.2800462963</v>
      </c>
      <c r="I77" s="16" t="n">
        <v>46255.2800462963</v>
      </c>
      <c r="J77" s="19" t="inlineStr">
        <is>
          <t>C</t>
        </is>
      </c>
      <c r="K77" s="14" t="inlineStr">
        <is>
          <t>openrouter_channel</t>
        </is>
      </c>
      <c r="L77" s="14" t="inlineStr">
        <is>
          <t>无；渠道最新/末次观测价</t>
        </is>
      </c>
      <c r="M77" s="14" t="inlineStr">
        <is>
          <t>https://openrouter.ai/api/v1/models</t>
        </is>
      </c>
      <c r="N77" s="14"/>
      <c r="O77" s="14" t="inlineStr">
        <is>
          <t>https://developers.openai.com/api/docs/models</t>
        </is>
      </c>
      <c r="P77" s="14" t="inlineStr">
        <is>
          <t>OpenAI 官方模型目录</t>
        </is>
      </c>
      <c r="Q77" s="14" t="inlineStr">
        <is>
          <t>data/raw/openrouter/20260821/bc7f2e494c128f804aa44e3430b24af1cb93016e1679b2ea2b481eb06eab91e2.json.gz</t>
        </is>
      </c>
      <c r="R77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78" ht="42" customHeight="1">
      <c r="A78" s="14" t="inlineStr">
        <is>
          <t>OpenAI</t>
        </is>
      </c>
      <c r="B78" s="14" t="inlineStr">
        <is>
          <t>openai/gpt-4-32k</t>
        </is>
      </c>
      <c r="C78" s="14" t="inlineStr">
        <is>
          <t>GPT-4 32K</t>
        </is>
      </c>
      <c r="D78" s="14" t="inlineStr">
        <is>
          <t>历史/已从OpenRouter目录移除</t>
        </is>
      </c>
      <c r="E78" s="15" t="n">
        <v>45166.5</v>
      </c>
      <c r="F78" s="14" t="inlineStr">
        <is>
          <t>OpenRouter created 元数据</t>
        </is>
      </c>
      <c r="G78" s="16" t="n">
        <v>45133.3833680556</v>
      </c>
      <c r="H78" s="16" t="n">
        <v>45813.4203819444</v>
      </c>
      <c r="I78" s="16" t="n">
        <v>45813.4203819444</v>
      </c>
      <c r="J78" s="19" t="inlineStr">
        <is>
          <t>C</t>
        </is>
      </c>
      <c r="K78" s="14" t="inlineStr">
        <is>
          <t>openrouter_channel</t>
        </is>
      </c>
      <c r="L78" s="14" t="inlineStr">
        <is>
          <t>无；渠道最新/末次观测价</t>
        </is>
      </c>
      <c r="M78" s="14" t="inlineStr">
        <is>
          <t>https://web.archive.org/web/20250605100521id_/https://openrouter.ai/api/v1/models</t>
        </is>
      </c>
      <c r="N78" s="14"/>
      <c r="O78" s="14" t="inlineStr">
        <is>
          <t>https://developers.openai.com/api/docs/models</t>
        </is>
      </c>
      <c r="P78" s="14" t="inlineStr">
        <is>
          <t>OpenAI 官方模型目录</t>
        </is>
      </c>
      <c r="Q78" s="14" t="inlineStr">
        <is>
          <t>data/raw/openrouter/20250605/fe5b95ffb4385a22ec22dedb57ba2fa6ab03435a3971bd2c0d07122f4591d9be.json.gz</t>
        </is>
      </c>
      <c r="R78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79" ht="42" customHeight="1">
      <c r="A79" s="14" t="inlineStr">
        <is>
          <t>OpenAI</t>
        </is>
      </c>
      <c r="B79" s="14" t="inlineStr">
        <is>
          <t>openai/gpt-4-32k-0314</t>
        </is>
      </c>
      <c r="C79" s="14" t="inlineStr">
        <is>
          <t>GPT-4 32K (older V0314)</t>
        </is>
      </c>
      <c r="D79" s="14" t="inlineStr">
        <is>
          <t>历史/已从OpenRouter目录移除</t>
        </is>
      </c>
      <c r="E79" s="15" t="n">
        <v>45166.5</v>
      </c>
      <c r="F79" s="14" t="inlineStr">
        <is>
          <t>OpenRouter created 元数据</t>
        </is>
      </c>
      <c r="G79" s="16" t="n">
        <v>45263.217650463</v>
      </c>
      <c r="H79" s="16" t="n">
        <v>45813.4203819444</v>
      </c>
      <c r="I79" s="16" t="n">
        <v>45813.4203819444</v>
      </c>
      <c r="J79" s="19" t="inlineStr">
        <is>
          <t>C</t>
        </is>
      </c>
      <c r="K79" s="14" t="inlineStr">
        <is>
          <t>openrouter_channel</t>
        </is>
      </c>
      <c r="L79" s="14" t="inlineStr">
        <is>
          <t>无；渠道最新/末次观测价</t>
        </is>
      </c>
      <c r="M79" s="14" t="inlineStr">
        <is>
          <t>https://web.archive.org/web/20250605100521id_/https://openrouter.ai/api/v1/models</t>
        </is>
      </c>
      <c r="N79" s="14"/>
      <c r="O79" s="14" t="inlineStr">
        <is>
          <t>https://developers.openai.com/api/docs/models</t>
        </is>
      </c>
      <c r="P79" s="14" t="inlineStr">
        <is>
          <t>OpenAI 官方模型目录</t>
        </is>
      </c>
      <c r="Q79" s="14" t="inlineStr">
        <is>
          <t>data/raw/openrouter/20250605/fe5b95ffb4385a22ec22dedb57ba2fa6ab03435a3971bd2c0d07122f4591d9be.json.gz</t>
        </is>
      </c>
      <c r="R79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80" ht="42" customHeight="1">
      <c r="A80" s="14" t="inlineStr">
        <is>
          <t>OpenAI</t>
        </is>
      </c>
      <c r="B80" s="14" t="inlineStr">
        <is>
          <t>openai/gpt-3.5-turbo</t>
        </is>
      </c>
      <c r="C80" s="14" t="inlineStr">
        <is>
          <t>GPT-3.5 Turbo</t>
        </is>
      </c>
      <c r="D80" s="14" t="inlineStr">
        <is>
          <t>OpenRouter当前可用</t>
        </is>
      </c>
      <c r="E80" s="15" t="n">
        <v>45074.5</v>
      </c>
      <c r="F80" s="14" t="inlineStr">
        <is>
          <t>OpenRouter created 元数据</t>
        </is>
      </c>
      <c r="G80" s="16" t="n">
        <v>45133.3833680556</v>
      </c>
      <c r="H80" s="16" t="n">
        <v>46255.2800462963</v>
      </c>
      <c r="I80" s="16" t="n">
        <v>46255.2800462963</v>
      </c>
      <c r="J80" s="17" t="inlineStr">
        <is>
          <t>A</t>
        </is>
      </c>
      <c r="K80" s="14" t="inlineStr">
        <is>
          <t>official_historical</t>
        </is>
      </c>
      <c r="L80" s="14" t="inlineStr">
        <is>
          <t>input_usd_mtok、cached_input_usd_mtok、output_usd_mtok（官方）</t>
        </is>
      </c>
      <c r="M80" s="14" t="inlineStr">
        <is>
          <t>https://developers.openai.com/api/docs/models/gpt-3.5-turbo</t>
        </is>
      </c>
      <c r="N80" s="14" t="inlineStr">
        <is>
          <t>https://openrouter.ai/api/v1/models</t>
        </is>
      </c>
      <c r="O80" s="14" t="inlineStr">
        <is>
          <t>https://developers.openai.com/api/docs/models</t>
        </is>
      </c>
      <c r="P80" s="14" t="inlineStr">
        <is>
          <t>OpenAI 官方模型目录</t>
        </is>
      </c>
      <c r="Q80" s="14" t="inlineStr">
        <is>
          <t>data/raw/openrouter/20260821/bc7f2e494c128f804aa44e3430b24af1cb93016e1679b2ea2b481eb06eab91e2.json.gz</t>
        </is>
      </c>
      <c r="R80" s="14" t="inlineStr">
        <is>
          <t>官方历史模型页的最后公开目录价。 缓存命中输入价非官方直接报价：按同厂商 56 个三项价格完整模型的缓存/未缓存输入比例算术平均 25.987500% 推算，Excel 以淡黄色标记。</t>
        </is>
      </c>
    </row>
    <row r="81" ht="42" customHeight="1">
      <c r="A81" s="14" t="inlineStr">
        <is>
          <t>OpenAI</t>
        </is>
      </c>
      <c r="B81" s="14" t="inlineStr">
        <is>
          <t>openai/gpt-3.5-turbo-0301</t>
        </is>
      </c>
      <c r="C81" s="14" t="inlineStr">
        <is>
          <t>GPT-3.5 Turbo (older V0301)</t>
        </is>
      </c>
      <c r="D81" s="14" t="inlineStr">
        <is>
          <t>历史/已从OpenRouter目录移除</t>
        </is>
      </c>
      <c r="E81" s="15" t="n">
        <v>45074.5</v>
      </c>
      <c r="F81" s="14" t="inlineStr">
        <is>
          <t>OpenRouter created 元数据</t>
        </is>
      </c>
      <c r="G81" s="16" t="n">
        <v>45263.217650463</v>
      </c>
      <c r="H81" s="16" t="n">
        <v>45571.9457638889</v>
      </c>
      <c r="I81" s="16" t="n">
        <v>45571.9457638889</v>
      </c>
      <c r="J81" s="19" t="inlineStr">
        <is>
          <t>C</t>
        </is>
      </c>
      <c r="K81" s="14" t="inlineStr">
        <is>
          <t>openrouter_channel</t>
        </is>
      </c>
      <c r="L81" s="14" t="inlineStr">
        <is>
          <t>无；渠道最新/末次观测价</t>
        </is>
      </c>
      <c r="M81" s="14" t="inlineStr">
        <is>
          <t>https://web.archive.org/web/20241006224154id_/https://openrouter.ai/api/v1/models</t>
        </is>
      </c>
      <c r="N81" s="14"/>
      <c r="O81" s="14" t="inlineStr">
        <is>
          <t>https://developers.openai.com/api/docs/models</t>
        </is>
      </c>
      <c r="P81" s="14" t="inlineStr">
        <is>
          <t>OpenAI 官方模型目录</t>
        </is>
      </c>
      <c r="Q81" s="14" t="inlineStr">
        <is>
          <t>data/raw/openrouter/20241006/789bb55daea5bc36e110928e3a63dcbae0901207df9f12b9ed295143239864d8.json.gz</t>
        </is>
      </c>
      <c r="R81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82" ht="42" customHeight="1">
      <c r="A82" s="14" t="inlineStr">
        <is>
          <t>OpenAI</t>
        </is>
      </c>
      <c r="B82" s="14" t="inlineStr">
        <is>
          <t>openai/gpt-3.5-turbo-0125</t>
        </is>
      </c>
      <c r="C82" s="14" t="inlineStr">
        <is>
          <t>GPT-3.5 Turbo 16K</t>
        </is>
      </c>
      <c r="D82" s="14" t="inlineStr">
        <is>
          <t>历史/已从OpenRouter目录移除</t>
        </is>
      </c>
      <c r="E82" s="15" t="n">
        <v>45074.5</v>
      </c>
      <c r="F82" s="14" t="inlineStr">
        <is>
          <t>OpenRouter created 元数据</t>
        </is>
      </c>
      <c r="G82" s="16" t="n">
        <v>45377.8879976852</v>
      </c>
      <c r="H82" s="16" t="n">
        <v>45831.008587963</v>
      </c>
      <c r="I82" s="16" t="n">
        <v>45831.008587963</v>
      </c>
      <c r="J82" s="19" t="inlineStr">
        <is>
          <t>C</t>
        </is>
      </c>
      <c r="K82" s="14" t="inlineStr">
        <is>
          <t>openrouter_channel</t>
        </is>
      </c>
      <c r="L82" s="14" t="inlineStr">
        <is>
          <t>无；渠道最新/末次观测价</t>
        </is>
      </c>
      <c r="M82" s="14" t="inlineStr">
        <is>
          <t>https://web.archive.org/web/20250623001222id_/https://openrouter.ai/api/v1/models</t>
        </is>
      </c>
      <c r="N82" s="14"/>
      <c r="O82" s="14" t="inlineStr">
        <is>
          <t>https://developers.openai.com/api/docs/models</t>
        </is>
      </c>
      <c r="P82" s="14" t="inlineStr">
        <is>
          <t>OpenAI 官方模型目录</t>
        </is>
      </c>
      <c r="Q82" s="14" t="inlineStr">
        <is>
          <t>data/raw/openrouter/20250623/3a88966a38c0e03c4065b5f2f61723d9ff477e64dd2b2c76c51aeddcf9f1c87c.json.gz</t>
        </is>
      </c>
      <c r="R82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83" ht="42" customHeight="1">
      <c r="A83" s="14" t="inlineStr">
        <is>
          <t>OpenAI</t>
        </is>
      </c>
      <c r="B83" s="14" t="inlineStr">
        <is>
          <t>openai/gpt-4</t>
        </is>
      </c>
      <c r="C83" s="14" t="inlineStr">
        <is>
          <t>GPT-4</t>
        </is>
      </c>
      <c r="D83" s="14" t="inlineStr">
        <is>
          <t>OpenRouter当前可用</t>
        </is>
      </c>
      <c r="E83" s="15" t="n">
        <v>45074.5</v>
      </c>
      <c r="F83" s="14" t="inlineStr">
        <is>
          <t>OpenRouter created 元数据</t>
        </is>
      </c>
      <c r="G83" s="16" t="n">
        <v>45133.3833680556</v>
      </c>
      <c r="H83" s="16" t="n">
        <v>46255.2800462963</v>
      </c>
      <c r="I83" s="16" t="n">
        <v>46255.2800462963</v>
      </c>
      <c r="J83" s="17" t="inlineStr">
        <is>
          <t>A</t>
        </is>
      </c>
      <c r="K83" s="14" t="inlineStr">
        <is>
          <t>official_historical</t>
        </is>
      </c>
      <c r="L83" s="14" t="inlineStr">
        <is>
          <t>input_usd_mtok、cached_input_usd_mtok、output_usd_mtok（官方）</t>
        </is>
      </c>
      <c r="M83" s="14" t="inlineStr">
        <is>
          <t>https://developers.openai.com/api/docs/models/gpt-4</t>
        </is>
      </c>
      <c r="N83" s="14" t="inlineStr">
        <is>
          <t>https://openrouter.ai/api/v1/models</t>
        </is>
      </c>
      <c r="O83" s="14" t="inlineStr">
        <is>
          <t>https://developers.openai.com/api/docs/models</t>
        </is>
      </c>
      <c r="P83" s="14" t="inlineStr">
        <is>
          <t>OpenAI 官方模型目录</t>
        </is>
      </c>
      <c r="Q83" s="14" t="inlineStr">
        <is>
          <t>data/raw/openrouter/20260821/bc7f2e494c128f804aa44e3430b24af1cb93016e1679b2ea2b481eb06eab91e2.json.gz</t>
        </is>
      </c>
      <c r="R83" s="14" t="inlineStr">
        <is>
          <t>官方历史模型页的最后公开目录价。 缓存命中输入价非官方直接报价：按同厂商 56 个三项价格完整模型的缓存/未缓存输入比例算术平均 25.987500% 推算，Excel 以淡黄色标记。</t>
        </is>
      </c>
    </row>
    <row r="84" ht="42" customHeight="1">
      <c r="A84" s="14" t="inlineStr">
        <is>
          <t>OpenAI</t>
        </is>
      </c>
      <c r="B84" s="14" t="inlineStr">
        <is>
          <t>openai/gpt-4-0314</t>
        </is>
      </c>
      <c r="C84" s="14" t="inlineStr">
        <is>
          <t>GPT-4 (older V0314)</t>
        </is>
      </c>
      <c r="D84" s="14" t="inlineStr">
        <is>
          <t>历史/已从OpenRouter目录移除</t>
        </is>
      </c>
      <c r="E84" s="15" t="n">
        <v>45074.5</v>
      </c>
      <c r="F84" s="14" t="inlineStr">
        <is>
          <t>OpenRouter created 元数据</t>
        </is>
      </c>
      <c r="G84" s="16" t="n">
        <v>45133.3833680556</v>
      </c>
      <c r="H84" s="16" t="n">
        <v>46173.0846064815</v>
      </c>
      <c r="I84" s="16" t="n">
        <v>46173.0846064815</v>
      </c>
      <c r="J84" s="19" t="inlineStr">
        <is>
          <t>C</t>
        </is>
      </c>
      <c r="K84" s="14" t="inlineStr">
        <is>
          <t>openrouter_channel</t>
        </is>
      </c>
      <c r="L84" s="14" t="inlineStr">
        <is>
          <t>无；渠道最新/末次观测价</t>
        </is>
      </c>
      <c r="M84" s="14" t="inlineStr">
        <is>
          <t>https://web.archive.org/web/20260531020150id_/https://openrouter.ai/api/v1/models</t>
        </is>
      </c>
      <c r="N84" s="14"/>
      <c r="O84" s="14" t="inlineStr">
        <is>
          <t>https://developers.openai.com/api/docs/models</t>
        </is>
      </c>
      <c r="P84" s="14" t="inlineStr">
        <is>
          <t>OpenAI 官方模型目录</t>
        </is>
      </c>
      <c r="Q84" s="14" t="inlineStr">
        <is>
          <t>data/raw/openrouter/20260531/e215578db0fc98df7c0519f4adc3ef7f6b444e4b45321288e432cb218b5fa072.json.gz</t>
        </is>
      </c>
      <c r="R84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85" ht="42" customHeight="1">
      <c r="A85" s="14" t="inlineStr">
        <is>
          <t>OpenAI</t>
        </is>
      </c>
      <c r="B85" s="14" t="inlineStr">
        <is>
          <t>official:openai:chatlatest</t>
        </is>
      </c>
      <c r="C85" s="14" t="inlineStr">
        <is>
          <t>Chat-Latest</t>
        </is>
      </c>
      <c r="D85" s="14" t="inlineStr">
        <is>
          <t>官方当前在售（OpenRouter未匹配）</t>
        </is>
      </c>
      <c r="E85" s="15"/>
      <c r="F85" s="14" t="inlineStr">
        <is>
          <t>未找到可靠发布日期</t>
        </is>
      </c>
      <c r="G85" s="16"/>
      <c r="H85" s="16"/>
      <c r="I85" s="16" t="n">
        <v>46255.2800462963</v>
      </c>
      <c r="J85" s="17" t="inlineStr">
        <is>
          <t>A</t>
        </is>
      </c>
      <c r="K85" s="14" t="inlineStr">
        <is>
          <t>official_current</t>
        </is>
      </c>
      <c r="L85" s="14" t="inlineStr">
        <is>
          <t>未缓存输入、缓存输入、输出（官方当前价格页）</t>
        </is>
      </c>
      <c r="M85" s="14" t="inlineStr">
        <is>
          <t>https://platform.openai.com/docs/pricing</t>
        </is>
      </c>
      <c r="N85" s="14"/>
      <c r="O85" s="14" t="inlineStr">
        <is>
          <t>https://developers.openai.com/api/docs/models</t>
        </is>
      </c>
      <c r="P85" s="14" t="inlineStr">
        <is>
          <t>OpenAI 官方模型目录</t>
        </is>
      </c>
      <c r="Q85" s="14"/>
      <c r="R85" s="14" t="inlineStr">
        <is>
          <t>官方 Standard 标准价；不采用 Batch/Fast 价</t>
        </is>
      </c>
    </row>
    <row r="86" ht="42" customHeight="1">
      <c r="A86" s="14" t="inlineStr">
        <is>
          <t>OpenAI</t>
        </is>
      </c>
      <c r="B86" s="14" t="inlineStr">
        <is>
          <t>openai/text-davinci-002</t>
        </is>
      </c>
      <c r="C86" s="14" t="inlineStr">
        <is>
          <t>Davinci 2</t>
        </is>
      </c>
      <c r="D86" s="14" t="inlineStr">
        <is>
          <t>历史/已从OpenRouter目录移除</t>
        </is>
      </c>
      <c r="E86" s="15"/>
      <c r="F86" s="14" t="inlineStr">
        <is>
          <t>未找到可靠发布日期</t>
        </is>
      </c>
      <c r="G86" s="16" t="n">
        <v>45133.3833680556</v>
      </c>
      <c r="H86" s="16" t="n">
        <v>45286.8947685185</v>
      </c>
      <c r="I86" s="16" t="n">
        <v>45286.8947685185</v>
      </c>
      <c r="J86" s="19" t="inlineStr">
        <is>
          <t>C</t>
        </is>
      </c>
      <c r="K86" s="14" t="inlineStr">
        <is>
          <t>openrouter_channel</t>
        </is>
      </c>
      <c r="L86" s="14" t="inlineStr">
        <is>
          <t>无；渠道最新/末次观测价</t>
        </is>
      </c>
      <c r="M86" s="14" t="inlineStr">
        <is>
          <t>https://web.archive.org/web/20231226212828id_/https://openrouter.ai/api/v1/models</t>
        </is>
      </c>
      <c r="N86" s="14"/>
      <c r="O86" s="14" t="inlineStr">
        <is>
          <t>https://developers.openai.com/api/docs/models</t>
        </is>
      </c>
      <c r="P86" s="14" t="inlineStr">
        <is>
          <t>OpenAI 官方模型目录</t>
        </is>
      </c>
      <c r="Q86" s="14" t="inlineStr">
        <is>
          <t>data/raw/openrouter/20231226/633a0f1d56d7db089717e1752496175ced18e806b07a8cf660c970614ce422b7.json.gz</t>
        </is>
      </c>
      <c r="R86" s="14" t="inlineStr">
        <is>
          <t>用于历史模型发现及末次渠道报价；不得据此自动生成厂商调价事件。 缓存命中输入价非官方直接报价：按同厂商 56 个三项价格完整模型的缓存/未缓存输入比例算术平均 25.987500% 推算，Excel 以淡黄色标记。</t>
        </is>
      </c>
    </row>
    <row r="87" ht="42" customHeight="1">
      <c r="A87" s="14" t="inlineStr">
        <is>
          <t>OpenAI</t>
        </is>
      </c>
      <c r="B87" s="14" t="inlineStr">
        <is>
          <t>official:openai:gpt56cyber</t>
        </is>
      </c>
      <c r="C87" s="14" t="inlineStr">
        <is>
          <t>GPT-5.6-Cyber</t>
        </is>
      </c>
      <c r="D87" s="14" t="inlineStr">
        <is>
          <t>官方当前在售（OpenRouter未匹配）</t>
        </is>
      </c>
      <c r="E87" s="15"/>
      <c r="F87" s="14" t="inlineStr">
        <is>
          <t>未找到可靠发布日期</t>
        </is>
      </c>
      <c r="G87" s="16"/>
      <c r="H87" s="16"/>
      <c r="I87" s="16" t="n">
        <v>46255.2800462963</v>
      </c>
      <c r="J87" s="17" t="inlineStr">
        <is>
          <t>A</t>
        </is>
      </c>
      <c r="K87" s="14" t="inlineStr">
        <is>
          <t>official_current</t>
        </is>
      </c>
      <c r="L87" s="14" t="inlineStr">
        <is>
          <t>未缓存输入、缓存输入、输出（官方当前价格页）</t>
        </is>
      </c>
      <c r="M87" s="14" t="inlineStr">
        <is>
          <t>https://platform.openai.com/docs/pricing</t>
        </is>
      </c>
      <c r="N87" s="14"/>
      <c r="O87" s="14" t="inlineStr">
        <is>
          <t>https://developers.openai.com/api/docs/models</t>
        </is>
      </c>
      <c r="P87" s="14" t="inlineStr">
        <is>
          <t>OpenAI 官方模型目录</t>
        </is>
      </c>
      <c r="Q87" s="14"/>
      <c r="R87" s="14" t="inlineStr">
        <is>
          <t>官方 Standard 标准价；不采用 Batch/Fast 价</t>
        </is>
      </c>
    </row>
    <row r="88" ht="42" customHeight="1">
      <c r="A88" s="14" t="inlineStr">
        <is>
          <t>Anthropic</t>
        </is>
      </c>
      <c r="B88" s="14" t="inlineStr">
        <is>
          <t>anthropic/claude-opus-5</t>
        </is>
      </c>
      <c r="C88" s="14" t="inlineStr">
        <is>
          <t>Claude Opus 5</t>
        </is>
      </c>
      <c r="D88" s="14" t="inlineStr">
        <is>
          <t>OpenRouter当前可用</t>
        </is>
      </c>
      <c r="E88" s="15" t="n">
        <v>46227.5</v>
      </c>
      <c r="F88" s="14" t="inlineStr">
        <is>
          <t>OpenRouter created 元数据</t>
        </is>
      </c>
      <c r="G88" s="16" t="n">
        <v>46231.0830555556</v>
      </c>
      <c r="H88" s="16" t="n">
        <v>46255.2800462963</v>
      </c>
      <c r="I88" s="16" t="n">
        <v>46255.2800462963</v>
      </c>
      <c r="J88" s="17" t="inlineStr">
        <is>
          <t>A</t>
        </is>
      </c>
      <c r="K88" s="14" t="inlineStr">
        <is>
          <t>official_current</t>
        </is>
      </c>
      <c r="L88" s="14" t="inlineStr">
        <is>
          <t>未缓存输入、缓存输入、输出（官方当前价格页）</t>
        </is>
      </c>
      <c r="M88" s="14" t="inlineStr">
        <is>
          <t>https://platform.claude.com/docs/en/about-claude/pricing</t>
        </is>
      </c>
      <c r="N88" s="14"/>
      <c r="O88" s="14"/>
      <c r="P88" s="14"/>
      <c r="Q88" s="14" t="inlineStr">
        <is>
          <t>data/raw/openrouter/20260821/bc7f2e494c128f804aa44e3430b24af1cb93016e1679b2ea2b481eb06eab91e2.json.gz</t>
        </is>
      </c>
      <c r="R88" s="14" t="inlineStr">
        <is>
          <t>官方默认标准价</t>
        </is>
      </c>
    </row>
    <row r="89" ht="42" customHeight="1">
      <c r="A89" s="14" t="inlineStr">
        <is>
          <t>Anthropic</t>
        </is>
      </c>
      <c r="B89" s="14" t="inlineStr">
        <is>
          <t>anthropic/claude-opus-5-fast</t>
        </is>
      </c>
      <c r="C89" s="14" t="inlineStr">
        <is>
          <t>Claude Opus 5 (Fast)</t>
        </is>
      </c>
      <c r="D89" s="14" t="inlineStr">
        <is>
          <t>OpenRouter当前可用</t>
        </is>
      </c>
      <c r="E89" s="15" t="n">
        <v>46227.5</v>
      </c>
      <c r="F89" s="14" t="inlineStr">
        <is>
          <t>OpenRouter created 元数据</t>
        </is>
      </c>
      <c r="G89" s="16" t="n">
        <v>46231.0830555556</v>
      </c>
      <c r="H89" s="16" t="n">
        <v>46255.2800462963</v>
      </c>
      <c r="I89" s="16" t="n">
        <v>46255.2800462963</v>
      </c>
      <c r="J89" s="19" t="inlineStr">
        <is>
          <t>C</t>
        </is>
      </c>
      <c r="K89" s="14" t="inlineStr">
        <is>
          <t>openrouter_channel</t>
        </is>
      </c>
      <c r="L89" s="14" t="inlineStr">
        <is>
          <t>无；渠道最新/末次观测价</t>
        </is>
      </c>
      <c r="M89" s="14" t="inlineStr">
        <is>
          <t>https://openrouter.ai/api/v1/models</t>
        </is>
      </c>
      <c r="N89" s="14"/>
      <c r="O89" s="14"/>
      <c r="P89" s="14"/>
      <c r="Q89" s="14" t="inlineStr">
        <is>
          <t>data/raw/openrouter/20260821/bc7f2e494c128f804aa44e3430b24af1cb93016e1679b2ea2b481eb06eab91e2.json.gz</t>
        </is>
      </c>
      <c r="R89" s="14" t="inlineStr">
        <is>
          <t>用于历史模型发现及末次渠道报价；不得据此自动生成厂商调价事件。</t>
        </is>
      </c>
    </row>
    <row r="90" ht="42" customHeight="1">
      <c r="A90" s="14" t="inlineStr">
        <is>
          <t>Anthropic</t>
        </is>
      </c>
      <c r="B90" s="14" t="inlineStr">
        <is>
          <t>anthropic/claude-sonnet-5</t>
        </is>
      </c>
      <c r="C90" s="14" t="inlineStr">
        <is>
          <t>Claude Sonnet 5</t>
        </is>
      </c>
      <c r="D90" s="14" t="inlineStr">
        <is>
          <t>OpenRouter当前可用</t>
        </is>
      </c>
      <c r="E90" s="15" t="n">
        <v>46203.5</v>
      </c>
      <c r="F90" s="14" t="inlineStr">
        <is>
          <t>OpenRouter created 元数据</t>
        </is>
      </c>
      <c r="G90" s="16" t="n">
        <v>46220.8816087963</v>
      </c>
      <c r="H90" s="16" t="n">
        <v>46255.2800462963</v>
      </c>
      <c r="I90" s="16" t="n">
        <v>46255.2800462963</v>
      </c>
      <c r="J90" s="17" t="inlineStr">
        <is>
          <t>A</t>
        </is>
      </c>
      <c r="K90" s="14" t="inlineStr">
        <is>
          <t>official_current</t>
        </is>
      </c>
      <c r="L90" s="14" t="inlineStr">
        <is>
          <t>未缓存输入、缓存输入、输出（官方当前价格页）</t>
        </is>
      </c>
      <c r="M90" s="14" t="inlineStr">
        <is>
          <t>https://platform.claude.com/docs/en/about-claude/pricing</t>
        </is>
      </c>
      <c r="N90" s="14"/>
      <c r="O90" s="14"/>
      <c r="P90" s="14"/>
      <c r="Q90" s="14" t="inlineStr">
        <is>
          <t>data/raw/openrouter/20260821/bc7f2e494c128f804aa44e3430b24af1cb93016e1679b2ea2b481eb06eab91e2.json.gz</t>
        </is>
      </c>
      <c r="R90" s="14" t="inlineStr">
        <is>
          <t>官方默认标准价</t>
        </is>
      </c>
    </row>
    <row r="91" ht="42" customHeight="1">
      <c r="A91" s="14" t="inlineStr">
        <is>
          <t>Anthropic</t>
        </is>
      </c>
      <c r="B91" s="14" t="inlineStr">
        <is>
          <t>anthropic/claude-fable-5</t>
        </is>
      </c>
      <c r="C91" s="14" t="inlineStr">
        <is>
          <t>Claude Fable 5</t>
        </is>
      </c>
      <c r="D91" s="14" t="inlineStr">
        <is>
          <t>OpenRouter当前可用</t>
        </is>
      </c>
      <c r="E91" s="15" t="n">
        <v>46182.5</v>
      </c>
      <c r="F91" s="14" t="inlineStr">
        <is>
          <t>OpenRouter created 元数据</t>
        </is>
      </c>
      <c r="G91" s="16" t="n">
        <v>46189.6223148148</v>
      </c>
      <c r="H91" s="16" t="n">
        <v>46255.2800462963</v>
      </c>
      <c r="I91" s="16" t="n">
        <v>46255.2800462963</v>
      </c>
      <c r="J91" s="17" t="inlineStr">
        <is>
          <t>A</t>
        </is>
      </c>
      <c r="K91" s="14" t="inlineStr">
        <is>
          <t>official_current</t>
        </is>
      </c>
      <c r="L91" s="14" t="inlineStr">
        <is>
          <t>未缓存输入、缓存输入、输出（官方当前价格页）</t>
        </is>
      </c>
      <c r="M91" s="14" t="inlineStr">
        <is>
          <t>https://platform.claude.com/docs/en/about-claude/pricing</t>
        </is>
      </c>
      <c r="N91" s="14"/>
      <c r="O91" s="14"/>
      <c r="P91" s="14"/>
      <c r="Q91" s="14" t="inlineStr">
        <is>
          <t>data/raw/openrouter/20260821/bc7f2e494c128f804aa44e3430b24af1cb93016e1679b2ea2b481eb06eab91e2.json.gz</t>
        </is>
      </c>
      <c r="R91" s="14" t="inlineStr">
        <is>
          <t>官方默认标准价</t>
        </is>
      </c>
    </row>
    <row r="92" ht="42" customHeight="1">
      <c r="A92" s="14" t="inlineStr">
        <is>
          <t>Anthropic</t>
        </is>
      </c>
      <c r="B92" s="14" t="inlineStr">
        <is>
          <t>official:anthropic:claudemythos5limitedavailability</t>
        </is>
      </c>
      <c r="C92" s="14" t="inlineStr">
        <is>
          <t>Claude Mythos 5</t>
        </is>
      </c>
      <c r="D92" s="14" t="inlineStr">
        <is>
          <t>官方当前在售（限量开放）</t>
        </is>
      </c>
      <c r="E92" s="15" t="n">
        <v>46182.5</v>
      </c>
      <c r="F92" s="14" t="inlineStr">
        <is>
          <t>官方发布/模型页</t>
        </is>
      </c>
      <c r="G92" s="16"/>
      <c r="H92" s="16"/>
      <c r="I92" s="16" t="n">
        <v>46255.2800462963</v>
      </c>
      <c r="J92" s="17" t="inlineStr">
        <is>
          <t>A</t>
        </is>
      </c>
      <c r="K92" s="14" t="inlineStr">
        <is>
          <t>official_current</t>
        </is>
      </c>
      <c r="L92" s="14" t="inlineStr">
        <is>
          <t>未缓存输入、缓存输入、输出（官方当前价格页）</t>
        </is>
      </c>
      <c r="M92" s="14" t="inlineStr">
        <is>
          <t>https://platform.claude.com/docs/en/about-claude/pricing</t>
        </is>
      </c>
      <c r="N92" s="14"/>
      <c r="O92" s="14" t="inlineStr">
        <is>
          <t>https://platform.claude.com/docs/en/about-claude/models/introducing-claude-fable-5-and-claude-mythos-5</t>
        </is>
      </c>
      <c r="P92" s="14" t="inlineStr">
        <is>
          <t>Introducing Claude Fable 5 and Claude Mythos 5</t>
        </is>
      </c>
      <c r="Q92" s="14"/>
      <c r="R92" s="14" t="inlineStr">
        <is>
          <t>官方默认标准价 Anthropic 官方模型发布页明确 Claude Fable 5 与 Claude Mythos 5 于 2026-06-09 同日开放；Mythos 5 仅向 Project Glasswing 获批客户限量提供。</t>
        </is>
      </c>
    </row>
    <row r="93" ht="42" customHeight="1">
      <c r="A93" s="14" t="inlineStr">
        <is>
          <t>Anthropic</t>
        </is>
      </c>
      <c r="B93" s="14" t="inlineStr">
        <is>
          <t>anthropic/claude-opus-4.8</t>
        </is>
      </c>
      <c r="C93" s="14" t="inlineStr">
        <is>
          <t>Claude Opus 4.8</t>
        </is>
      </c>
      <c r="D93" s="14" t="inlineStr">
        <is>
          <t>OpenRouter当前可用</t>
        </is>
      </c>
      <c r="E93" s="15" t="n">
        <v>46169.5</v>
      </c>
      <c r="F93" s="14" t="inlineStr">
        <is>
          <t>OpenRouter created 元数据</t>
        </is>
      </c>
      <c r="G93" s="16" t="n">
        <v>46171.2094907407</v>
      </c>
      <c r="H93" s="16" t="n">
        <v>46255.2800462963</v>
      </c>
      <c r="I93" s="16" t="n">
        <v>46255.2800462963</v>
      </c>
      <c r="J93" s="17" t="inlineStr">
        <is>
          <t>A</t>
        </is>
      </c>
      <c r="K93" s="14" t="inlineStr">
        <is>
          <t>official_current</t>
        </is>
      </c>
      <c r="L93" s="14" t="inlineStr">
        <is>
          <t>未缓存输入、缓存输入、输出（官方当前价格页）</t>
        </is>
      </c>
      <c r="M93" s="14" t="inlineStr">
        <is>
          <t>https://platform.claude.com/docs/en/about-claude/pricing</t>
        </is>
      </c>
      <c r="N93" s="14"/>
      <c r="O93" s="14"/>
      <c r="P93" s="14"/>
      <c r="Q93" s="14" t="inlineStr">
        <is>
          <t>data/raw/openrouter/20260821/bc7f2e494c128f804aa44e3430b24af1cb93016e1679b2ea2b481eb06eab91e2.json.gz</t>
        </is>
      </c>
      <c r="R93" s="14" t="inlineStr">
        <is>
          <t>官方默认标准价</t>
        </is>
      </c>
    </row>
    <row r="94" ht="42" customHeight="1">
      <c r="A94" s="14" t="inlineStr">
        <is>
          <t>Anthropic</t>
        </is>
      </c>
      <c r="B94" s="14" t="inlineStr">
        <is>
          <t>anthropic/claude-opus-4.8-fast</t>
        </is>
      </c>
      <c r="C94" s="14" t="inlineStr">
        <is>
          <t>Claude Opus 4.8 (Fast)</t>
        </is>
      </c>
      <c r="D94" s="14" t="inlineStr">
        <is>
          <t>OpenRouter当前可用</t>
        </is>
      </c>
      <c r="E94" s="15" t="n">
        <v>46169.5</v>
      </c>
      <c r="F94" s="14" t="inlineStr">
        <is>
          <t>OpenRouter created 元数据</t>
        </is>
      </c>
      <c r="G94" s="16" t="n">
        <v>46171.2094907407</v>
      </c>
      <c r="H94" s="16" t="n">
        <v>46255.2800462963</v>
      </c>
      <c r="I94" s="16" t="n">
        <v>46255.2800462963</v>
      </c>
      <c r="J94" s="19" t="inlineStr">
        <is>
          <t>C</t>
        </is>
      </c>
      <c r="K94" s="14" t="inlineStr">
        <is>
          <t>openrouter_channel</t>
        </is>
      </c>
      <c r="L94" s="14" t="inlineStr">
        <is>
          <t>无；渠道最新/末次观测价</t>
        </is>
      </c>
      <c r="M94" s="14" t="inlineStr">
        <is>
          <t>https://openrouter.ai/api/v1/models</t>
        </is>
      </c>
      <c r="N94" s="14"/>
      <c r="O94" s="14"/>
      <c r="P94" s="14"/>
      <c r="Q94" s="14" t="inlineStr">
        <is>
          <t>data/raw/openrouter/20260821/bc7f2e494c128f804aa44e3430b24af1cb93016e1679b2ea2b481eb06eab91e2.json.gz</t>
        </is>
      </c>
      <c r="R94" s="14" t="inlineStr">
        <is>
          <t>用于历史模型发现及末次渠道报价；不得据此自动生成厂商调价事件。</t>
        </is>
      </c>
    </row>
    <row r="95" ht="42" customHeight="1">
      <c r="A95" s="14" t="inlineStr">
        <is>
          <t>Anthropic</t>
        </is>
      </c>
      <c r="B95" s="14" t="inlineStr">
        <is>
          <t>anthropic/claude-opus-4.7-fast</t>
        </is>
      </c>
      <c r="C95" s="14" t="inlineStr">
        <is>
          <t>Claude Opus 4.7 (Fast)</t>
        </is>
      </c>
      <c r="D95" s="14" t="inlineStr">
        <is>
          <t>OpenRouter当前可用</t>
        </is>
      </c>
      <c r="E95" s="15" t="n">
        <v>46154.5</v>
      </c>
      <c r="F95" s="14" t="inlineStr">
        <is>
          <t>OpenRouter created 元数据</t>
        </is>
      </c>
      <c r="G95" s="16" t="n">
        <v>46155.5177314815</v>
      </c>
      <c r="H95" s="16" t="n">
        <v>46255.2800462963</v>
      </c>
      <c r="I95" s="16" t="n">
        <v>46255.2800462963</v>
      </c>
      <c r="J95" s="19" t="inlineStr">
        <is>
          <t>C</t>
        </is>
      </c>
      <c r="K95" s="14" t="inlineStr">
        <is>
          <t>openrouter_channel</t>
        </is>
      </c>
      <c r="L95" s="14" t="inlineStr">
        <is>
          <t>无；渠道最新/末次观测价</t>
        </is>
      </c>
      <c r="M95" s="14" t="inlineStr">
        <is>
          <t>https://openrouter.ai/api/v1/models</t>
        </is>
      </c>
      <c r="N95" s="14"/>
      <c r="O95" s="14"/>
      <c r="P95" s="14"/>
      <c r="Q95" s="14" t="inlineStr">
        <is>
          <t>data/raw/openrouter/20260821/bc7f2e494c128f804aa44e3430b24af1cb93016e1679b2ea2b481eb06eab91e2.json.gz</t>
        </is>
      </c>
      <c r="R95" s="14" t="inlineStr">
        <is>
          <t>用于历史模型发现及末次渠道报价；不得据此自动生成厂商调价事件。</t>
        </is>
      </c>
    </row>
    <row r="96" ht="42" customHeight="1">
      <c r="A96" s="14" t="inlineStr">
        <is>
          <t>Anthropic</t>
        </is>
      </c>
      <c r="B96" s="14" t="inlineStr">
        <is>
          <t>anthropic/claude-opus-4.7</t>
        </is>
      </c>
      <c r="C96" s="14" t="inlineStr">
        <is>
          <t>Claude Opus 4.7</t>
        </is>
      </c>
      <c r="D96" s="14" t="inlineStr">
        <is>
          <t>OpenRouter当前可用</t>
        </is>
      </c>
      <c r="E96" s="15" t="n">
        <v>46128.5</v>
      </c>
      <c r="F96" s="14" t="inlineStr">
        <is>
          <t>OpenRouter created 元数据</t>
        </is>
      </c>
      <c r="G96" s="16" t="n">
        <v>46135.5866435185</v>
      </c>
      <c r="H96" s="16" t="n">
        <v>46255.2800462963</v>
      </c>
      <c r="I96" s="16" t="n">
        <v>46255.2800462963</v>
      </c>
      <c r="J96" s="17" t="inlineStr">
        <is>
          <t>A</t>
        </is>
      </c>
      <c r="K96" s="14" t="inlineStr">
        <is>
          <t>official_current</t>
        </is>
      </c>
      <c r="L96" s="14" t="inlineStr">
        <is>
          <t>未缓存输入、缓存输入、输出（官方当前价格页）</t>
        </is>
      </c>
      <c r="M96" s="14" t="inlineStr">
        <is>
          <t>https://platform.claude.com/docs/en/about-claude/pricing</t>
        </is>
      </c>
      <c r="N96" s="14"/>
      <c r="O96" s="14"/>
      <c r="P96" s="14"/>
      <c r="Q96" s="14" t="inlineStr">
        <is>
          <t>data/raw/openrouter/20260821/bc7f2e494c128f804aa44e3430b24af1cb93016e1679b2ea2b481eb06eab91e2.json.gz</t>
        </is>
      </c>
      <c r="R96" s="14" t="inlineStr">
        <is>
          <t>官方默认标准价</t>
        </is>
      </c>
    </row>
    <row r="97" ht="42" customHeight="1">
      <c r="A97" s="14" t="inlineStr">
        <is>
          <t>Anthropic</t>
        </is>
      </c>
      <c r="B97" s="14" t="inlineStr">
        <is>
          <t>anthropic/claude-opus-4.6-fast</t>
        </is>
      </c>
      <c r="C97" s="14" t="inlineStr">
        <is>
          <t>Claude Opus 4.6 (Fast)</t>
        </is>
      </c>
      <c r="D97" s="14" t="inlineStr">
        <is>
          <t>历史/已从OpenRouter目录移除</t>
        </is>
      </c>
      <c r="E97" s="15" t="n">
        <v>46119.5</v>
      </c>
      <c r="F97" s="14" t="inlineStr">
        <is>
          <t>OpenRouter created 元数据</t>
        </is>
      </c>
      <c r="G97" s="16" t="n">
        <v>46119.9558912037</v>
      </c>
      <c r="H97" s="16" t="n">
        <v>46201.5472800926</v>
      </c>
      <c r="I97" s="16" t="n">
        <v>46201.5472800926</v>
      </c>
      <c r="J97" s="19" t="inlineStr">
        <is>
          <t>C</t>
        </is>
      </c>
      <c r="K97" s="14" t="inlineStr">
        <is>
          <t>openrouter_channel</t>
        </is>
      </c>
      <c r="L97" s="14" t="inlineStr">
        <is>
          <t>无；渠道最新/末次观测价</t>
        </is>
      </c>
      <c r="M97" s="14" t="inlineStr">
        <is>
          <t>https://web.archive.org/web/20260628130805id_/https://openrouter.ai/api/v1/models</t>
        </is>
      </c>
      <c r="N97" s="14"/>
      <c r="O97" s="14"/>
      <c r="P97" s="14"/>
      <c r="Q97" s="14" t="inlineStr">
        <is>
          <t>data/raw/openrouter/20260628/d7ce66959ce8e4053bc723e0e2334c9e80aff71c2c445e7b3ace515c5bf2e94c.json.gz</t>
        </is>
      </c>
      <c r="R97" s="14" t="inlineStr">
        <is>
          <t>用于历史模型发现及末次渠道报价；不得据此自动生成厂商调价事件。</t>
        </is>
      </c>
    </row>
    <row r="98" ht="42" customHeight="1">
      <c r="A98" s="14" t="inlineStr">
        <is>
          <t>Anthropic</t>
        </is>
      </c>
      <c r="B98" s="14" t="inlineStr">
        <is>
          <t>anthropic/claude-sonnet-4.6</t>
        </is>
      </c>
      <c r="C98" s="14" t="inlineStr">
        <is>
          <t>Claude Sonnet 4.6</t>
        </is>
      </c>
      <c r="D98" s="14" t="inlineStr">
        <is>
          <t>OpenRouter当前可用</t>
        </is>
      </c>
      <c r="E98" s="15" t="n">
        <v>46070.5</v>
      </c>
      <c r="F98" s="14" t="inlineStr">
        <is>
          <t>OpenRouter created 元数据</t>
        </is>
      </c>
      <c r="G98" s="16" t="n">
        <v>46072.2056134259</v>
      </c>
      <c r="H98" s="16" t="n">
        <v>46255.2800462963</v>
      </c>
      <c r="I98" s="16" t="n">
        <v>46255.2800462963</v>
      </c>
      <c r="J98" s="17" t="inlineStr">
        <is>
          <t>A</t>
        </is>
      </c>
      <c r="K98" s="14" t="inlineStr">
        <is>
          <t>official_current</t>
        </is>
      </c>
      <c r="L98" s="14" t="inlineStr">
        <is>
          <t>未缓存输入、缓存输入、输出（官方当前价格页）</t>
        </is>
      </c>
      <c r="M98" s="14" t="inlineStr">
        <is>
          <t>https://platform.claude.com/docs/en/about-claude/pricing</t>
        </is>
      </c>
      <c r="N98" s="14"/>
      <c r="O98" s="14"/>
      <c r="P98" s="14"/>
      <c r="Q98" s="14" t="inlineStr">
        <is>
          <t>data/raw/openrouter/20260821/bc7f2e494c128f804aa44e3430b24af1cb93016e1679b2ea2b481eb06eab91e2.json.gz</t>
        </is>
      </c>
      <c r="R98" s="14" t="inlineStr">
        <is>
          <t>官方默认标准价</t>
        </is>
      </c>
    </row>
    <row r="99" ht="42" customHeight="1">
      <c r="A99" s="14" t="inlineStr">
        <is>
          <t>Anthropic</t>
        </is>
      </c>
      <c r="B99" s="14" t="inlineStr">
        <is>
          <t>anthropic/claude-opus-4.6</t>
        </is>
      </c>
      <c r="C99" s="14" t="inlineStr">
        <is>
          <t>Claude Opus 4.6</t>
        </is>
      </c>
      <c r="D99" s="14" t="inlineStr">
        <is>
          <t>OpenRouter当前可用</t>
        </is>
      </c>
      <c r="E99" s="15" t="n">
        <v>46057.5</v>
      </c>
      <c r="F99" s="14" t="inlineStr">
        <is>
          <t>OpenRouter created 元数据</t>
        </is>
      </c>
      <c r="G99" s="16" t="n">
        <v>46072.2056134259</v>
      </c>
      <c r="H99" s="16" t="n">
        <v>46255.2800462963</v>
      </c>
      <c r="I99" s="16" t="n">
        <v>46255.2800462963</v>
      </c>
      <c r="J99" s="17" t="inlineStr">
        <is>
          <t>A</t>
        </is>
      </c>
      <c r="K99" s="14" t="inlineStr">
        <is>
          <t>official_current</t>
        </is>
      </c>
      <c r="L99" s="14" t="inlineStr">
        <is>
          <t>未缓存输入、缓存输入、输出（官方当前价格页）</t>
        </is>
      </c>
      <c r="M99" s="14" t="inlineStr">
        <is>
          <t>https://platform.claude.com/docs/en/about-claude/pricing</t>
        </is>
      </c>
      <c r="N99" s="14"/>
      <c r="O99" s="14"/>
      <c r="P99" s="14"/>
      <c r="Q99" s="14" t="inlineStr">
        <is>
          <t>data/raw/openrouter/20260821/bc7f2e494c128f804aa44e3430b24af1cb93016e1679b2ea2b481eb06eab91e2.json.gz</t>
        </is>
      </c>
      <c r="R99" s="14" t="inlineStr">
        <is>
          <t>官方默认标准价</t>
        </is>
      </c>
    </row>
    <row r="100" ht="42" customHeight="1">
      <c r="A100" s="14" t="inlineStr">
        <is>
          <t>Anthropic</t>
        </is>
      </c>
      <c r="B100" s="14" t="inlineStr">
        <is>
          <t>anthropic/claude-opus-4.5</t>
        </is>
      </c>
      <c r="C100" s="14" t="inlineStr">
        <is>
          <t>Claude Opus 4.5</t>
        </is>
      </c>
      <c r="D100" s="14" t="inlineStr">
        <is>
          <t>OpenRouter当前可用</t>
        </is>
      </c>
      <c r="E100" s="15" t="n">
        <v>45985.5</v>
      </c>
      <c r="F100" s="14" t="inlineStr">
        <is>
          <t>OpenRouter created 元数据</t>
        </is>
      </c>
      <c r="G100" s="16" t="n">
        <v>45991.3291087963</v>
      </c>
      <c r="H100" s="16" t="n">
        <v>46255.2800462963</v>
      </c>
      <c r="I100" s="16" t="n">
        <v>46255.2800462963</v>
      </c>
      <c r="J100" s="17" t="inlineStr">
        <is>
          <t>A</t>
        </is>
      </c>
      <c r="K100" s="14" t="inlineStr">
        <is>
          <t>official_current</t>
        </is>
      </c>
      <c r="L100" s="14" t="inlineStr">
        <is>
          <t>未缓存输入、缓存输入、输出（官方当前价格页）</t>
        </is>
      </c>
      <c r="M100" s="14" t="inlineStr">
        <is>
          <t>https://platform.claude.com/docs/en/about-claude/pricing</t>
        </is>
      </c>
      <c r="N100" s="14"/>
      <c r="O100" s="14"/>
      <c r="P100" s="14"/>
      <c r="Q100" s="14" t="inlineStr">
        <is>
          <t>data/raw/openrouter/20260821/bc7f2e494c128f804aa44e3430b24af1cb93016e1679b2ea2b481eb06eab91e2.json.gz</t>
        </is>
      </c>
      <c r="R100" s="14" t="inlineStr">
        <is>
          <t>官方默认标准价</t>
        </is>
      </c>
    </row>
    <row r="101" ht="42" customHeight="1">
      <c r="A101" s="14" t="inlineStr">
        <is>
          <t>Anthropic</t>
        </is>
      </c>
      <c r="B101" s="14" t="inlineStr">
        <is>
          <t>anthropic/claude-haiku-4.5</t>
        </is>
      </c>
      <c r="C101" s="14" t="inlineStr">
        <is>
          <t>Claude Haiku 4.5</t>
        </is>
      </c>
      <c r="D101" s="14" t="inlineStr">
        <is>
          <t>OpenRouter当前可用</t>
        </is>
      </c>
      <c r="E101" s="15" t="n">
        <v>45945.5</v>
      </c>
      <c r="F101" s="14" t="inlineStr">
        <is>
          <t>OpenRouter created 元数据</t>
        </is>
      </c>
      <c r="G101" s="16" t="n">
        <v>45950.0125</v>
      </c>
      <c r="H101" s="16" t="n">
        <v>46255.2800462963</v>
      </c>
      <c r="I101" s="16" t="n">
        <v>46255.2800462963</v>
      </c>
      <c r="J101" s="17" t="inlineStr">
        <is>
          <t>A</t>
        </is>
      </c>
      <c r="K101" s="14" t="inlineStr">
        <is>
          <t>official_current</t>
        </is>
      </c>
      <c r="L101" s="14" t="inlineStr">
        <is>
          <t>未缓存输入、缓存输入、输出（官方当前价格页）</t>
        </is>
      </c>
      <c r="M101" s="14" t="inlineStr">
        <is>
          <t>https://platform.claude.com/docs/en/about-claude/pricing</t>
        </is>
      </c>
      <c r="N101" s="14"/>
      <c r="O101" s="14"/>
      <c r="P101" s="14"/>
      <c r="Q101" s="14" t="inlineStr">
        <is>
          <t>data/raw/openrouter/20260821/bc7f2e494c128f804aa44e3430b24af1cb93016e1679b2ea2b481eb06eab91e2.json.gz</t>
        </is>
      </c>
      <c r="R101" s="14" t="inlineStr">
        <is>
          <t>官方默认标准价</t>
        </is>
      </c>
    </row>
    <row r="102" ht="42" customHeight="1">
      <c r="A102" s="14" t="inlineStr">
        <is>
          <t>Anthropic</t>
        </is>
      </c>
      <c r="B102" s="14" t="inlineStr">
        <is>
          <t>anthropic/claude-sonnet-4.5</t>
        </is>
      </c>
      <c r="C102" s="14" t="inlineStr">
        <is>
          <t>Claude Sonnet 4.5</t>
        </is>
      </c>
      <c r="D102" s="14" t="inlineStr">
        <is>
          <t>OpenRouter当前可用</t>
        </is>
      </c>
      <c r="E102" s="15" t="n">
        <v>45929.5</v>
      </c>
      <c r="F102" s="14" t="inlineStr">
        <is>
          <t>OpenRouter created 元数据</t>
        </is>
      </c>
      <c r="G102" s="16" t="n">
        <v>45931.7156828704</v>
      </c>
      <c r="H102" s="16" t="n">
        <v>46255.2800462963</v>
      </c>
      <c r="I102" s="16" t="n">
        <v>46255.2800462963</v>
      </c>
      <c r="J102" s="17" t="inlineStr">
        <is>
          <t>A</t>
        </is>
      </c>
      <c r="K102" s="14" t="inlineStr">
        <is>
          <t>official_current</t>
        </is>
      </c>
      <c r="L102" s="14" t="inlineStr">
        <is>
          <t>未缓存输入、缓存输入、输出（官方当前价格页）</t>
        </is>
      </c>
      <c r="M102" s="14" t="inlineStr">
        <is>
          <t>https://platform.claude.com/docs/en/about-claude/pricing</t>
        </is>
      </c>
      <c r="N102" s="14"/>
      <c r="O102" s="14"/>
      <c r="P102" s="14"/>
      <c r="Q102" s="14" t="inlineStr">
        <is>
          <t>data/raw/openrouter/20260821/bc7f2e494c128f804aa44e3430b24af1cb93016e1679b2ea2b481eb06eab91e2.json.gz</t>
        </is>
      </c>
      <c r="R102" s="14" t="inlineStr">
        <is>
          <t>官方默认标准价</t>
        </is>
      </c>
    </row>
    <row r="103" ht="42" customHeight="1">
      <c r="A103" s="14" t="inlineStr">
        <is>
          <t>Anthropic</t>
        </is>
      </c>
      <c r="B103" s="14" t="inlineStr">
        <is>
          <t>anthropic/claude-opus-4.1</t>
        </is>
      </c>
      <c r="C103" s="14" t="inlineStr">
        <is>
          <t>Claude Opus 4.1</t>
        </is>
      </c>
      <c r="D103" s="14" t="inlineStr">
        <is>
          <t>OpenRouter当前可用</t>
        </is>
      </c>
      <c r="E103" s="15" t="n">
        <v>45874.5</v>
      </c>
      <c r="F103" s="14" t="inlineStr">
        <is>
          <t>OpenRouter created 元数据</t>
        </is>
      </c>
      <c r="G103" s="16" t="n">
        <v>45881.4519097222</v>
      </c>
      <c r="H103" s="16" t="n">
        <v>46255.2800462963</v>
      </c>
      <c r="I103" s="16" t="n">
        <v>46255.2800462963</v>
      </c>
      <c r="J103" s="19" t="inlineStr">
        <is>
          <t>C</t>
        </is>
      </c>
      <c r="K103" s="14" t="inlineStr">
        <is>
          <t>openrouter_channel</t>
        </is>
      </c>
      <c r="L103" s="14" t="inlineStr">
        <is>
          <t>无；渠道最新/末次观测价</t>
        </is>
      </c>
      <c r="M103" s="14" t="inlineStr">
        <is>
          <t>https://openrouter.ai/api/v1/models</t>
        </is>
      </c>
      <c r="N103" s="14"/>
      <c r="O103" s="14"/>
      <c r="P103" s="14"/>
      <c r="Q103" s="14" t="inlineStr">
        <is>
          <t>data/raw/openrouter/20260821/bc7f2e494c128f804aa44e3430b24af1cb93016e1679b2ea2b481eb06eab91e2.json.gz</t>
        </is>
      </c>
      <c r="R103" s="14" t="inlineStr">
        <is>
          <t>用于历史模型发现及末次渠道报价；不得据此自动生成厂商调价事件。</t>
        </is>
      </c>
    </row>
    <row r="104" ht="42" customHeight="1">
      <c r="A104" s="14" t="inlineStr">
        <is>
          <t>Anthropic</t>
        </is>
      </c>
      <c r="B104" s="14" t="inlineStr">
        <is>
          <t>anthropic/claude-opus-4</t>
        </is>
      </c>
      <c r="C104" s="14" t="inlineStr">
        <is>
          <t>Claude Opus 4</t>
        </is>
      </c>
      <c r="D104" s="14" t="inlineStr">
        <is>
          <t>OpenRouter当前可用</t>
        </is>
      </c>
      <c r="E104" s="15" t="n">
        <v>45799.5</v>
      </c>
      <c r="F104" s="14" t="inlineStr">
        <is>
          <t>OpenRouter created 元数据</t>
        </is>
      </c>
      <c r="G104" s="16" t="n">
        <v>45813.4203819444</v>
      </c>
      <c r="H104" s="16" t="n">
        <v>46255.2800462963</v>
      </c>
      <c r="I104" s="16" t="n">
        <v>46255.2800462963</v>
      </c>
      <c r="J104" s="19" t="inlineStr">
        <is>
          <t>C</t>
        </is>
      </c>
      <c r="K104" s="14" t="inlineStr">
        <is>
          <t>openrouter_channel</t>
        </is>
      </c>
      <c r="L104" s="14" t="inlineStr">
        <is>
          <t>无；渠道最新/末次观测价</t>
        </is>
      </c>
      <c r="M104" s="14" t="inlineStr">
        <is>
          <t>https://openrouter.ai/api/v1/models</t>
        </is>
      </c>
      <c r="N104" s="14"/>
      <c r="O104" s="14"/>
      <c r="P104" s="14"/>
      <c r="Q104" s="14" t="inlineStr">
        <is>
          <t>data/raw/openrouter/20260821/bc7f2e494c128f804aa44e3430b24af1cb93016e1679b2ea2b481eb06eab91e2.json.gz</t>
        </is>
      </c>
      <c r="R104" s="14" t="inlineStr">
        <is>
          <t>用于历史模型发现及末次渠道报价；不得据此自动生成厂商调价事件。</t>
        </is>
      </c>
    </row>
    <row r="105" ht="42" customHeight="1">
      <c r="A105" s="14" t="inlineStr">
        <is>
          <t>Anthropic</t>
        </is>
      </c>
      <c r="B105" s="14" t="inlineStr">
        <is>
          <t>anthropic/claude-sonnet-4</t>
        </is>
      </c>
      <c r="C105" s="14" t="inlineStr">
        <is>
          <t>Claude Sonnet 4</t>
        </is>
      </c>
      <c r="D105" s="14" t="inlineStr">
        <is>
          <t>OpenRouter当前可用</t>
        </is>
      </c>
      <c r="E105" s="15" t="n">
        <v>45799.5</v>
      </c>
      <c r="F105" s="14" t="inlineStr">
        <is>
          <t>OpenRouter created 元数据</t>
        </is>
      </c>
      <c r="G105" s="16" t="n">
        <v>45813.4203819444</v>
      </c>
      <c r="H105" s="16" t="n">
        <v>46255.2800462963</v>
      </c>
      <c r="I105" s="16" t="n">
        <v>46255.2800462963</v>
      </c>
      <c r="J105" s="19" t="inlineStr">
        <is>
          <t>C</t>
        </is>
      </c>
      <c r="K105" s="14" t="inlineStr">
        <is>
          <t>openrouter_channel</t>
        </is>
      </c>
      <c r="L105" s="14" t="inlineStr">
        <is>
          <t>无；渠道最新/末次观测价</t>
        </is>
      </c>
      <c r="M105" s="14" t="inlineStr">
        <is>
          <t>https://openrouter.ai/api/v1/models</t>
        </is>
      </c>
      <c r="N105" s="14"/>
      <c r="O105" s="14"/>
      <c r="P105" s="14"/>
      <c r="Q105" s="14" t="inlineStr">
        <is>
          <t>data/raw/openrouter/20260821/bc7f2e494c128f804aa44e3430b24af1cb93016e1679b2ea2b481eb06eab91e2.json.gz</t>
        </is>
      </c>
      <c r="R105" s="14" t="inlineStr">
        <is>
          <t>用于历史模型发现及末次渠道报价；不得据此自动生成厂商调价事件。</t>
        </is>
      </c>
    </row>
    <row r="106" ht="42" customHeight="1">
      <c r="A106" s="14" t="inlineStr">
        <is>
          <t>Anthropic</t>
        </is>
      </c>
      <c r="B106" s="14" t="inlineStr">
        <is>
          <t>anthropic/claude-3.7-sonnet</t>
        </is>
      </c>
      <c r="C106" s="14" t="inlineStr">
        <is>
          <t>Claude 3.7 Sonnet</t>
        </is>
      </c>
      <c r="D106" s="14" t="inlineStr">
        <is>
          <t>历史/已从OpenRouter目录移除</t>
        </is>
      </c>
      <c r="E106" s="15" t="n">
        <v>45712.5</v>
      </c>
      <c r="F106" s="14" t="inlineStr">
        <is>
          <t>官方发布/模型页</t>
        </is>
      </c>
      <c r="G106" s="16" t="n">
        <v>45719.614212963</v>
      </c>
      <c r="H106" s="16" t="n">
        <v>46146.0795833333</v>
      </c>
      <c r="I106" s="16" t="n">
        <v>46146.0795833333</v>
      </c>
      <c r="J106" s="18" t="inlineStr">
        <is>
          <t>B</t>
        </is>
      </c>
      <c r="K106" s="14" t="inlineStr">
        <is>
          <t>official_historical_mixed</t>
        </is>
      </c>
      <c r="L106" s="14" t="inlineStr">
        <is>
          <t>input_usd_mtok、output_usd_mtok（官方）</t>
        </is>
      </c>
      <c r="M106" s="14" t="inlineStr">
        <is>
          <t>https://www.anthropic.com/news/claude-3-7-sonnet</t>
        </is>
      </c>
      <c r="N106" s="14" t="inlineStr">
        <is>
          <t>https://web.archive.org/web/20260504015436id_/https://openrouter.ai/api/v1/models</t>
        </is>
      </c>
      <c r="O106" s="14" t="inlineStr">
        <is>
          <t>https://www.anthropic.com/news/claude-3-7-sonnet</t>
        </is>
      </c>
      <c r="P106" s="14" t="inlineStr">
        <is>
          <t>Claude 3.7 Sonnet 官方发布</t>
        </is>
      </c>
      <c r="Q106" s="14" t="inlineStr">
        <is>
          <t>data/raw/openrouter/20260504/1a810fc1dd737a194cac8953b31f0ddf1a615a8f3589aa4b995e411b110c4509.json.gz</t>
        </is>
      </c>
      <c r="R106" s="14" t="inlineStr">
        <is>
          <t>官方发布公告列明输入和输出价格。</t>
        </is>
      </c>
    </row>
    <row r="107" ht="42" customHeight="1">
      <c r="A107" s="14" t="inlineStr">
        <is>
          <t>Anthropic</t>
        </is>
      </c>
      <c r="B107" s="14" t="inlineStr">
        <is>
          <t>anthropic/claude-3.5-haiku</t>
        </is>
      </c>
      <c r="C107" s="14" t="inlineStr">
        <is>
          <t>Claude 3.5 Haiku</t>
        </is>
      </c>
      <c r="D107" s="14" t="inlineStr">
        <is>
          <t>历史/已从OpenRouter目录移除</t>
        </is>
      </c>
      <c r="E107" s="15" t="n">
        <v>45587.5</v>
      </c>
      <c r="F107" s="14" t="inlineStr">
        <is>
          <t>官方发布/模型页</t>
        </is>
      </c>
      <c r="G107" s="16" t="n">
        <v>45605.1179050926</v>
      </c>
      <c r="H107" s="16" t="n">
        <v>46189.6223148148</v>
      </c>
      <c r="I107" s="16" t="n">
        <v>46189.6223148148</v>
      </c>
      <c r="J107" s="18" t="inlineStr">
        <is>
          <t>B</t>
        </is>
      </c>
      <c r="K107" s="14" t="inlineStr">
        <is>
          <t>official_historical_mixed</t>
        </is>
      </c>
      <c r="L107" s="14" t="inlineStr">
        <is>
          <t>input_usd_mtok、output_usd_mtok（官方）</t>
        </is>
      </c>
      <c r="M107" s="14" t="inlineStr">
        <is>
          <t>https://www.anthropic.com/news/3-5-models-and-computer-use</t>
        </is>
      </c>
      <c r="N107" s="14" t="inlineStr">
        <is>
          <t>https://web.archive.org/web/20260616145608id_/https://openrouter.ai/api/v1/models</t>
        </is>
      </c>
      <c r="O107" s="14" t="inlineStr">
        <is>
          <t>https://www.anthropic.com/news/claude-3-5-sonnet</t>
        </is>
      </c>
      <c r="P107" s="14" t="inlineStr">
        <is>
          <t>Claude 3.5 官方发布</t>
        </is>
      </c>
      <c r="Q107" s="14" t="inlineStr">
        <is>
          <t>data/raw/openrouter/20260616/f35a0295fd91651e104f7f6b45971e974fbcf8d0777f0bca0448d3a00a983e3e.json.gz</t>
        </is>
      </c>
      <c r="R107" s="14" t="inlineStr">
        <is>
          <t>2024-12-03 官方更新将标准输入/输出价修订为 0.80/4.00 美元；缓存价如存在则保留渠道末次观测并降级为 B。</t>
        </is>
      </c>
    </row>
    <row r="108" ht="42" customHeight="1">
      <c r="A108" s="14" t="inlineStr">
        <is>
          <t>Anthropic</t>
        </is>
      </c>
      <c r="B108" s="14" t="inlineStr">
        <is>
          <t>anthropic/claude-3.5-haiku-20241022</t>
        </is>
      </c>
      <c r="C108" s="14" t="inlineStr">
        <is>
          <t>Claude 3.5 Haiku (2024-10-22)</t>
        </is>
      </c>
      <c r="D108" s="14" t="inlineStr">
        <is>
          <t>历史/已从OpenRouter目录移除</t>
        </is>
      </c>
      <c r="E108" s="15" t="n">
        <v>45587.5</v>
      </c>
      <c r="F108" s="14" t="inlineStr">
        <is>
          <t>官方发布/模型页</t>
        </is>
      </c>
      <c r="G108" s="16" t="n">
        <v>45605.1179050926</v>
      </c>
      <c r="H108" s="16" t="n">
        <v>46032.4045601852</v>
      </c>
      <c r="I108" s="16" t="n">
        <v>46032.4045601852</v>
      </c>
      <c r="J108" s="18" t="inlineStr">
        <is>
          <t>B</t>
        </is>
      </c>
      <c r="K108" s="14" t="inlineStr">
        <is>
          <t>official_historical_mixed</t>
        </is>
      </c>
      <c r="L108" s="14" t="inlineStr">
        <is>
          <t>input_usd_mtok、output_usd_mtok（官方）</t>
        </is>
      </c>
      <c r="M108" s="14" t="inlineStr">
        <is>
          <t>https://www.anthropic.com/news/3-5-models-and-computer-use</t>
        </is>
      </c>
      <c r="N108" s="14" t="inlineStr">
        <is>
          <t>https://web.archive.org/web/20260110094234id_/https://openrouter.ai/api/v1/models</t>
        </is>
      </c>
      <c r="O108" s="14" t="inlineStr">
        <is>
          <t>https://www.anthropic.com/news/claude-3-5-sonnet</t>
        </is>
      </c>
      <c r="P108" s="14" t="inlineStr">
        <is>
          <t>Claude 3.5 官方发布</t>
        </is>
      </c>
      <c r="Q108" s="14" t="inlineStr">
        <is>
          <t>data/raw/openrouter/20260110/6a1adc7df74afab5d396aac3037e7ef65a589df170968a92b354b98ac2a316c4.json.gz</t>
        </is>
      </c>
      <c r="R108" s="14" t="inlineStr">
        <is>
          <t>2024-12-03 官方更新将标准输入/输出价修订为 0.80/4.00 美元；缓存价如存在则保留渠道末次观测并降级为 B。</t>
        </is>
      </c>
    </row>
    <row r="109" ht="42" customHeight="1">
      <c r="A109" s="14" t="inlineStr">
        <is>
          <t>Anthropic</t>
        </is>
      </c>
      <c r="B109" s="14" t="inlineStr">
        <is>
          <t>anthropic/claude-3.5-sonnet</t>
        </is>
      </c>
      <c r="C109" s="14" t="inlineStr">
        <is>
          <t>Claude 3.5 Sonnet</t>
        </is>
      </c>
      <c r="D109" s="14" t="inlineStr">
        <is>
          <t>历史/已从OpenRouter目录移除</t>
        </is>
      </c>
      <c r="E109" s="15" t="n">
        <v>45464.5</v>
      </c>
      <c r="F109" s="14" t="inlineStr">
        <is>
          <t>官方发布/模型页</t>
        </is>
      </c>
      <c r="G109" s="16" t="n">
        <v>45469.5599884259</v>
      </c>
      <c r="H109" s="16" t="n">
        <v>46115.712349537</v>
      </c>
      <c r="I109" s="16" t="n">
        <v>46115.712349537</v>
      </c>
      <c r="J109" s="18" t="inlineStr">
        <is>
          <t>B</t>
        </is>
      </c>
      <c r="K109" s="14" t="inlineStr">
        <is>
          <t>official_historical_mixed</t>
        </is>
      </c>
      <c r="L109" s="14" t="inlineStr">
        <is>
          <t>input_usd_mtok、output_usd_mtok（官方）</t>
        </is>
      </c>
      <c r="M109" s="14" t="inlineStr">
        <is>
          <t>https://www.anthropic.com/news/claude-3-5-sonnet</t>
        </is>
      </c>
      <c r="N109" s="14" t="inlineStr">
        <is>
          <t>https://web.archive.org/web/20260403170547id_/https://openrouter.ai/api/v1/models</t>
        </is>
      </c>
      <c r="O109" s="14" t="inlineStr">
        <is>
          <t>https://www.anthropic.com/news/claude-3-5-sonnet</t>
        </is>
      </c>
      <c r="P109" s="14" t="inlineStr">
        <is>
          <t>Claude 3.5 官方发布</t>
        </is>
      </c>
      <c r="Q109" s="14" t="inlineStr">
        <is>
          <t>data/raw/openrouter/20260403/c7a020b8ebd157fe5fff96e31675dc6d4366877e6397d22a5c42c7d071fdacc6.json.gz</t>
        </is>
      </c>
      <c r="R109" s="14" t="inlineStr">
        <is>
          <t>官方发布公告列明输入和输出价格。</t>
        </is>
      </c>
    </row>
    <row r="110" ht="42" customHeight="1">
      <c r="A110" s="14" t="inlineStr">
        <is>
          <t>Anthropic</t>
        </is>
      </c>
      <c r="B110" s="14" t="inlineStr">
        <is>
          <t>anthropic/claude-3.5-sonnet-20240620</t>
        </is>
      </c>
      <c r="C110" s="14" t="inlineStr">
        <is>
          <t>Claude 3.5 Sonnet (2024-06-20)</t>
        </is>
      </c>
      <c r="D110" s="14" t="inlineStr">
        <is>
          <t>历史/已从OpenRouter目录移除</t>
        </is>
      </c>
      <c r="E110" s="15" t="n">
        <v>45464.5</v>
      </c>
      <c r="F110" s="14" t="inlineStr">
        <is>
          <t>官方发布/模型页</t>
        </is>
      </c>
      <c r="G110" s="16" t="n">
        <v>45600.5425231481</v>
      </c>
      <c r="H110" s="16" t="n">
        <v>45975.7716435185</v>
      </c>
      <c r="I110" s="16" t="n">
        <v>45975.7716435185</v>
      </c>
      <c r="J110" s="18" t="inlineStr">
        <is>
          <t>B</t>
        </is>
      </c>
      <c r="K110" s="14" t="inlineStr">
        <is>
          <t>official_historical_mixed</t>
        </is>
      </c>
      <c r="L110" s="14" t="inlineStr">
        <is>
          <t>input_usd_mtok、output_usd_mtok（官方）</t>
        </is>
      </c>
      <c r="M110" s="14" t="inlineStr">
        <is>
          <t>https://www.anthropic.com/news/claude-3-5-sonnet</t>
        </is>
      </c>
      <c r="N110" s="14" t="inlineStr">
        <is>
          <t>https://web.archive.org/web/20251114183110id_/https://openrouter.ai/api/v1/models</t>
        </is>
      </c>
      <c r="O110" s="14" t="inlineStr">
        <is>
          <t>https://www.anthropic.com/news/claude-3-5-sonnet</t>
        </is>
      </c>
      <c r="P110" s="14" t="inlineStr">
        <is>
          <t>Claude 3.5 官方发布</t>
        </is>
      </c>
      <c r="Q110" s="14" t="inlineStr">
        <is>
          <t>data/raw/openrouter/20251114/a12e2ae17fcdacbfbadbfeafbc5f4f3355e3eb4046cf63a5598600aaafd4ccf8.json.gz</t>
        </is>
      </c>
      <c r="R110" s="14" t="inlineStr">
        <is>
          <t>官方发布公告列明输入和输出价格。</t>
        </is>
      </c>
    </row>
    <row r="111" ht="42" customHeight="1">
      <c r="A111" s="14" t="inlineStr">
        <is>
          <t>Anthropic</t>
        </is>
      </c>
      <c r="B111" s="14" t="inlineStr">
        <is>
          <t>anthropic/claude-3-haiku</t>
        </is>
      </c>
      <c r="C111" s="14" t="inlineStr">
        <is>
          <t>Claude 3 Haiku</t>
        </is>
      </c>
      <c r="D111" s="14" t="inlineStr">
        <is>
          <t>OpenRouter当前可用</t>
        </is>
      </c>
      <c r="E111" s="15" t="n">
        <v>45364.5</v>
      </c>
      <c r="F111" s="14" t="inlineStr">
        <is>
          <t>官方发布/模型页</t>
        </is>
      </c>
      <c r="G111" s="16" t="n">
        <v>45377.8879976852</v>
      </c>
      <c r="H111" s="16" t="n">
        <v>46255.2800462963</v>
      </c>
      <c r="I111" s="16" t="n">
        <v>46255.2800462963</v>
      </c>
      <c r="J111" s="18" t="inlineStr">
        <is>
          <t>B</t>
        </is>
      </c>
      <c r="K111" s="14" t="inlineStr">
        <is>
          <t>official_historical_mixed</t>
        </is>
      </c>
      <c r="L111" s="14" t="inlineStr">
        <is>
          <t>input_usd_mtok、output_usd_mtok（官方）</t>
        </is>
      </c>
      <c r="M111" s="14" t="inlineStr">
        <is>
          <t>https://www.anthropic.com/news/claude-3-family</t>
        </is>
      </c>
      <c r="N111" s="14" t="inlineStr">
        <is>
          <t>https://openrouter.ai/api/v1/models</t>
        </is>
      </c>
      <c r="O111" s="14" t="inlineStr">
        <is>
          <t>https://www.anthropic.com/news/claude-3-family</t>
        </is>
      </c>
      <c r="P111" s="14" t="inlineStr">
        <is>
          <t>Claude 3 官方发布</t>
        </is>
      </c>
      <c r="Q111" s="14" t="inlineStr">
        <is>
          <t>data/raw/openrouter/20260821/bc7f2e494c128f804aa44e3430b24af1cb93016e1679b2ea2b481eb06eab91e2.json.gz</t>
        </is>
      </c>
      <c r="R111" s="14" t="inlineStr">
        <is>
          <t>官方发布公告列明输入和输出价格。</t>
        </is>
      </c>
    </row>
    <row r="112" ht="42" customHeight="1">
      <c r="A112" s="14" t="inlineStr">
        <is>
          <t>Anthropic</t>
        </is>
      </c>
      <c r="B112" s="14" t="inlineStr">
        <is>
          <t>anthropic/claude-3-opus</t>
        </is>
      </c>
      <c r="C112" s="14" t="inlineStr">
        <is>
          <t>Claude 3 Opus</t>
        </is>
      </c>
      <c r="D112" s="14" t="inlineStr">
        <is>
          <t>历史/已从OpenRouter目录移除</t>
        </is>
      </c>
      <c r="E112" s="15" t="n">
        <v>45355.5</v>
      </c>
      <c r="F112" s="14" t="inlineStr">
        <is>
          <t>官方发布/模型页</t>
        </is>
      </c>
      <c r="G112" s="16" t="n">
        <v>45377.8879976852</v>
      </c>
      <c r="H112" s="16" t="n">
        <v>46019.3249768519</v>
      </c>
      <c r="I112" s="16" t="n">
        <v>46019.3249768519</v>
      </c>
      <c r="J112" s="18" t="inlineStr">
        <is>
          <t>B</t>
        </is>
      </c>
      <c r="K112" s="14" t="inlineStr">
        <is>
          <t>official_historical_mixed</t>
        </is>
      </c>
      <c r="L112" s="14" t="inlineStr">
        <is>
          <t>input_usd_mtok、output_usd_mtok（官方）</t>
        </is>
      </c>
      <c r="M112" s="14" t="inlineStr">
        <is>
          <t>https://www.anthropic.com/news/claude-3-family</t>
        </is>
      </c>
      <c r="N112" s="14" t="inlineStr">
        <is>
          <t>https://web.archive.org/web/20251228074758id_/https://openrouter.ai/api/v1/models</t>
        </is>
      </c>
      <c r="O112" s="14" t="inlineStr">
        <is>
          <t>https://www.anthropic.com/news/claude-3-family</t>
        </is>
      </c>
      <c r="P112" s="14" t="inlineStr">
        <is>
          <t>Claude 3 官方发布</t>
        </is>
      </c>
      <c r="Q112" s="14" t="inlineStr">
        <is>
          <t>data/raw/openrouter/20251228/3ed8b584aafbdb97f3d25193fb269296af1e61ed8a3540cdb60cd0f74cd74090.json.gz</t>
        </is>
      </c>
      <c r="R112" s="14" t="inlineStr">
        <is>
          <t>官方发布公告列明输入和输出价格；如缓存价存在，保留 OpenRouter 末次观测并标为混合证据。</t>
        </is>
      </c>
    </row>
    <row r="113" ht="42" customHeight="1">
      <c r="A113" s="14" t="inlineStr">
        <is>
          <t>Anthropic</t>
        </is>
      </c>
      <c r="B113" s="14" t="inlineStr">
        <is>
          <t>anthropic/claude-3-sonnet</t>
        </is>
      </c>
      <c r="C113" s="14" t="inlineStr">
        <is>
          <t>Claude 3 Sonnet</t>
        </is>
      </c>
      <c r="D113" s="14" t="inlineStr">
        <is>
          <t>历史/已从OpenRouter目录移除</t>
        </is>
      </c>
      <c r="E113" s="15" t="n">
        <v>45355.5</v>
      </c>
      <c r="F113" s="14" t="inlineStr">
        <is>
          <t>官方发布/模型页</t>
        </is>
      </c>
      <c r="G113" s="16" t="n">
        <v>45377.8879976852</v>
      </c>
      <c r="H113" s="16" t="n">
        <v>45868.6045486111</v>
      </c>
      <c r="I113" s="16" t="n">
        <v>45868.6045486111</v>
      </c>
      <c r="J113" s="18" t="inlineStr">
        <is>
          <t>B</t>
        </is>
      </c>
      <c r="K113" s="14" t="inlineStr">
        <is>
          <t>official_historical_mixed</t>
        </is>
      </c>
      <c r="L113" s="14" t="inlineStr">
        <is>
          <t>input_usd_mtok、output_usd_mtok（官方）</t>
        </is>
      </c>
      <c r="M113" s="14" t="inlineStr">
        <is>
          <t>https://www.anthropic.com/news/claude-3-family</t>
        </is>
      </c>
      <c r="N113" s="14" t="inlineStr">
        <is>
          <t>https://web.archive.org/web/20250730143033id_/https://openrouter.ai/api/v1/models</t>
        </is>
      </c>
      <c r="O113" s="14" t="inlineStr">
        <is>
          <t>https://www.anthropic.com/news/claude-3-family</t>
        </is>
      </c>
      <c r="P113" s="14" t="inlineStr">
        <is>
          <t>Claude 3 官方发布</t>
        </is>
      </c>
      <c r="Q113" s="14" t="inlineStr">
        <is>
          <t>data/raw/openrouter/20250730/b18bc311fa48217fb5615cc977aa726ea26bb8f61f9db58f9f9e70d2fd788b06.json.gz</t>
        </is>
      </c>
      <c r="R113" s="14" t="inlineStr">
        <is>
          <t>官方发布公告列明输入和输出价格。</t>
        </is>
      </c>
    </row>
    <row r="114" ht="42" customHeight="1">
      <c r="A114" s="14" t="inlineStr">
        <is>
          <t>Anthropic</t>
        </is>
      </c>
      <c r="B114" s="14" t="inlineStr">
        <is>
          <t>anthropic/claude-instant-1.1</t>
        </is>
      </c>
      <c r="C114" s="14" t="inlineStr">
        <is>
          <t>Claude Instant V1.1</t>
        </is>
      </c>
      <c r="D114" s="14" t="inlineStr">
        <is>
          <t>历史/已从OpenRouter目录移除</t>
        </is>
      </c>
      <c r="E114" s="15" t="n">
        <v>45252.5</v>
      </c>
      <c r="F114" s="14" t="inlineStr">
        <is>
          <t>OpenRouter created 元数据</t>
        </is>
      </c>
      <c r="G114" s="16" t="n">
        <v>45377.8879976852</v>
      </c>
      <c r="H114" s="16" t="n">
        <v>45600.5425231481</v>
      </c>
      <c r="I114" s="16" t="n">
        <v>45600.5425231481</v>
      </c>
      <c r="J114" s="19" t="inlineStr">
        <is>
          <t>C</t>
        </is>
      </c>
      <c r="K114" s="14" t="inlineStr">
        <is>
          <t>openrouter_channel</t>
        </is>
      </c>
      <c r="L114" s="14" t="inlineStr">
        <is>
          <t>无；渠道最新/末次观测价</t>
        </is>
      </c>
      <c r="M114" s="14" t="inlineStr">
        <is>
          <t>https://web.archive.org/web/20241104130114id_/https://openrouter.ai/api/v1/models</t>
        </is>
      </c>
      <c r="N114" s="14"/>
      <c r="O114" s="14"/>
      <c r="P114" s="14"/>
      <c r="Q114" s="14" t="inlineStr">
        <is>
          <t>data/raw/openrouter/20241104/e49ae2bc5a87010a6201186eee5bde12defc9fe8341444907a00433424e79ea7.json.gz</t>
        </is>
      </c>
      <c r="R114" s="14" t="inlineStr">
        <is>
          <t>用于历史模型发现及末次渠道报价；不得据此自动生成厂商调价事件。 缓存命中输入价非官方直接报价：按同厂商 26 个三项价格完整模型的缓存/未缓存输入比例算术平均 10.461538% 推算，Excel 以淡黄色标记。</t>
        </is>
      </c>
    </row>
    <row r="115" ht="42" customHeight="1">
      <c r="A115" s="14" t="inlineStr">
        <is>
          <t>Anthropic</t>
        </is>
      </c>
      <c r="B115" s="14" t="inlineStr">
        <is>
          <t>anthropic/claude-2</t>
        </is>
      </c>
      <c r="C115" s="14" t="inlineStr">
        <is>
          <t>Claude V2</t>
        </is>
      </c>
      <c r="D115" s="14" t="inlineStr">
        <is>
          <t>历史/已从OpenRouter目录移除</t>
        </is>
      </c>
      <c r="E115" s="15" t="n">
        <v>45252.5</v>
      </c>
      <c r="F115" s="14" t="inlineStr">
        <is>
          <t>OpenRouter created 元数据</t>
        </is>
      </c>
      <c r="G115" s="16" t="n">
        <v>45133.3833680556</v>
      </c>
      <c r="H115" s="16" t="n">
        <v>45857.5059027778</v>
      </c>
      <c r="I115" s="16" t="n">
        <v>45857.5059027778</v>
      </c>
      <c r="J115" s="19" t="inlineStr">
        <is>
          <t>C</t>
        </is>
      </c>
      <c r="K115" s="14" t="inlineStr">
        <is>
          <t>openrouter_channel</t>
        </is>
      </c>
      <c r="L115" s="14" t="inlineStr">
        <is>
          <t>无；渠道最新/末次观测价</t>
        </is>
      </c>
      <c r="M115" s="14" t="inlineStr">
        <is>
          <t>https://web.archive.org/web/20250719120830id_/https://openrouter.ai/api/v1/models</t>
        </is>
      </c>
      <c r="N115" s="14"/>
      <c r="O115" s="14"/>
      <c r="P115" s="14"/>
      <c r="Q115" s="14" t="inlineStr">
        <is>
          <t>data/raw/openrouter/20250719/48b9f126a9d00c7f2f8c090980bef18089d71fcbccb611264437e181e9a4da01.json.gz</t>
        </is>
      </c>
      <c r="R115" s="14" t="inlineStr">
        <is>
          <t>用于历史模型发现及末次渠道报价；不得据此自动生成厂商调价事件。 缓存命中输入价非官方直接报价：按同厂商 26 个三项价格完整模型的缓存/未缓存输入比例算术平均 10.461538% 推算，Excel 以淡黄色标记。</t>
        </is>
      </c>
    </row>
    <row r="116" ht="42" customHeight="1">
      <c r="A116" s="14" t="inlineStr">
        <is>
          <t>Anthropic</t>
        </is>
      </c>
      <c r="B116" s="14" t="inlineStr">
        <is>
          <t>anthropic/claude-2.1</t>
        </is>
      </c>
      <c r="C116" s="14" t="inlineStr">
        <is>
          <t>Claude V2.1</t>
        </is>
      </c>
      <c r="D116" s="14" t="inlineStr">
        <is>
          <t>历史/已从OpenRouter目录移除</t>
        </is>
      </c>
      <c r="E116" s="15" t="n">
        <v>45252.5</v>
      </c>
      <c r="F116" s="14" t="inlineStr">
        <is>
          <t>OpenRouter created 元数据</t>
        </is>
      </c>
      <c r="G116" s="16" t="n">
        <v>45377.8879976852</v>
      </c>
      <c r="H116" s="16" t="n">
        <v>45857.5059027778</v>
      </c>
      <c r="I116" s="16" t="n">
        <v>45857.5059027778</v>
      </c>
      <c r="J116" s="19" t="inlineStr">
        <is>
          <t>C</t>
        </is>
      </c>
      <c r="K116" s="14" t="inlineStr">
        <is>
          <t>openrouter_channel</t>
        </is>
      </c>
      <c r="L116" s="14" t="inlineStr">
        <is>
          <t>无；渠道最新/末次观测价</t>
        </is>
      </c>
      <c r="M116" s="14" t="inlineStr">
        <is>
          <t>https://web.archive.org/web/20250719120830id_/https://openrouter.ai/api/v1/models</t>
        </is>
      </c>
      <c r="N116" s="14"/>
      <c r="O116" s="14"/>
      <c r="P116" s="14"/>
      <c r="Q116" s="14" t="inlineStr">
        <is>
          <t>data/raw/openrouter/20250719/48b9f126a9d00c7f2f8c090980bef18089d71fcbccb611264437e181e9a4da01.json.gz</t>
        </is>
      </c>
      <c r="R116" s="14" t="inlineStr">
        <is>
          <t>用于历史模型发现及末次渠道报价；不得据此自动生成厂商调价事件。 缓存命中输入价非官方直接报价：按同厂商 26 个三项价格完整模型的缓存/未缓存输入比例算术平均 10.461538% 推算，Excel 以淡黄色标记。</t>
        </is>
      </c>
    </row>
    <row r="117" ht="42" customHeight="1">
      <c r="A117" s="14" t="inlineStr">
        <is>
          <t>Anthropic</t>
        </is>
      </c>
      <c r="B117" s="14" t="inlineStr">
        <is>
          <t>anthropic/claude-instant-1</t>
        </is>
      </c>
      <c r="C117" s="14" t="inlineStr">
        <is>
          <t>Claude Instant V1</t>
        </is>
      </c>
      <c r="D117" s="14" t="inlineStr">
        <is>
          <t>历史/已从OpenRouter目录移除</t>
        </is>
      </c>
      <c r="E117" s="15" t="n">
        <v>45135.5</v>
      </c>
      <c r="F117" s="14" t="inlineStr">
        <is>
          <t>OpenRouter created 元数据</t>
        </is>
      </c>
      <c r="G117" s="16" t="n">
        <v>45133.3833680556</v>
      </c>
      <c r="H117" s="16" t="n">
        <v>45600.5425231481</v>
      </c>
      <c r="I117" s="16" t="n">
        <v>45600.5425231481</v>
      </c>
      <c r="J117" s="19" t="inlineStr">
        <is>
          <t>C</t>
        </is>
      </c>
      <c r="K117" s="14" t="inlineStr">
        <is>
          <t>openrouter_channel</t>
        </is>
      </c>
      <c r="L117" s="14" t="inlineStr">
        <is>
          <t>无；渠道最新/末次观测价</t>
        </is>
      </c>
      <c r="M117" s="14" t="inlineStr">
        <is>
          <t>https://web.archive.org/web/20241104130114id_/https://openrouter.ai/api/v1/models</t>
        </is>
      </c>
      <c r="N117" s="14"/>
      <c r="O117" s="14"/>
      <c r="P117" s="14"/>
      <c r="Q117" s="14" t="inlineStr">
        <is>
          <t>data/raw/openrouter/20241104/e49ae2bc5a87010a6201186eee5bde12defc9fe8341444907a00433424e79ea7.json.gz</t>
        </is>
      </c>
      <c r="R117" s="14" t="inlineStr">
        <is>
          <t>用于历史模型发现及末次渠道报价；不得据此自动生成厂商调价事件。 缓存命中输入价非官方直接报价：按同厂商 26 个三项价格完整模型的缓存/未缓存输入比例算术平均 10.461538% 推算，Excel 以淡黄色标记。</t>
        </is>
      </c>
    </row>
    <row r="118" ht="42" customHeight="1">
      <c r="A118" s="14" t="inlineStr">
        <is>
          <t>Anthropic</t>
        </is>
      </c>
      <c r="B118" s="14" t="inlineStr">
        <is>
          <t>anthropic/claude-instant-1.0</t>
        </is>
      </c>
      <c r="C118" s="14" t="inlineStr">
        <is>
          <t>Claude Instant V1.0</t>
        </is>
      </c>
      <c r="D118" s="14" t="inlineStr">
        <is>
          <t>历史/已从OpenRouter目录移除</t>
        </is>
      </c>
      <c r="E118" s="15" t="n">
        <v>45135.5</v>
      </c>
      <c r="F118" s="14" t="inlineStr">
        <is>
          <t>OpenRouter created 元数据</t>
        </is>
      </c>
      <c r="G118" s="16" t="n">
        <v>45133.3833680556</v>
      </c>
      <c r="H118" s="16" t="n">
        <v>45600.5425231481</v>
      </c>
      <c r="I118" s="16" t="n">
        <v>45600.5425231481</v>
      </c>
      <c r="J118" s="19" t="inlineStr">
        <is>
          <t>C</t>
        </is>
      </c>
      <c r="K118" s="14" t="inlineStr">
        <is>
          <t>openrouter_channel</t>
        </is>
      </c>
      <c r="L118" s="14" t="inlineStr">
        <is>
          <t>无；渠道最新/末次观测价</t>
        </is>
      </c>
      <c r="M118" s="14" t="inlineStr">
        <is>
          <t>https://web.archive.org/web/20241104130114id_/https://openrouter.ai/api/v1/models</t>
        </is>
      </c>
      <c r="N118" s="14"/>
      <c r="O118" s="14"/>
      <c r="P118" s="14"/>
      <c r="Q118" s="14" t="inlineStr">
        <is>
          <t>data/raw/openrouter/20241104/e49ae2bc5a87010a6201186eee5bde12defc9fe8341444907a00433424e79ea7.json.gz</t>
        </is>
      </c>
      <c r="R118" s="14" t="inlineStr">
        <is>
          <t>用于历史模型发现及末次渠道报价；不得据此自动生成厂商调价事件。 缓存命中输入价非官方直接报价：按同厂商 26 个三项价格完整模型的缓存/未缓存输入比例算术平均 10.461538% 推算，Excel 以淡黄色标记。</t>
        </is>
      </c>
    </row>
    <row r="119" ht="42" customHeight="1">
      <c r="A119" s="14" t="inlineStr">
        <is>
          <t>Anthropic</t>
        </is>
      </c>
      <c r="B119" s="14" t="inlineStr">
        <is>
          <t>anthropic/claude-1</t>
        </is>
      </c>
      <c r="C119" s="14" t="inlineStr">
        <is>
          <t>Claude V1</t>
        </is>
      </c>
      <c r="D119" s="14" t="inlineStr">
        <is>
          <t>历史/已从OpenRouter目录移除</t>
        </is>
      </c>
      <c r="E119" s="15" t="n">
        <v>45135.5</v>
      </c>
      <c r="F119" s="14" t="inlineStr">
        <is>
          <t>OpenRouter created 元数据</t>
        </is>
      </c>
      <c r="G119" s="16" t="n">
        <v>45133.3833680556</v>
      </c>
      <c r="H119" s="16" t="n">
        <v>45600.5425231481</v>
      </c>
      <c r="I119" s="16" t="n">
        <v>45600.5425231481</v>
      </c>
      <c r="J119" s="19" t="inlineStr">
        <is>
          <t>C</t>
        </is>
      </c>
      <c r="K119" s="14" t="inlineStr">
        <is>
          <t>openrouter_channel</t>
        </is>
      </c>
      <c r="L119" s="14" t="inlineStr">
        <is>
          <t>无；渠道最新/末次观测价</t>
        </is>
      </c>
      <c r="M119" s="14" t="inlineStr">
        <is>
          <t>https://web.archive.org/web/20241104130114id_/https://openrouter.ai/api/v1/models</t>
        </is>
      </c>
      <c r="N119" s="14"/>
      <c r="O119" s="14"/>
      <c r="P119" s="14"/>
      <c r="Q119" s="14" t="inlineStr">
        <is>
          <t>data/raw/openrouter/20241104/e49ae2bc5a87010a6201186eee5bde12defc9fe8341444907a00433424e79ea7.json.gz</t>
        </is>
      </c>
      <c r="R119" s="14" t="inlineStr">
        <is>
          <t>用于历史模型发现及末次渠道报价；不得据此自动生成厂商调价事件。 缓存命中输入价非官方直接报价：按同厂商 26 个三项价格完整模型的缓存/未缓存输入比例算术平均 10.461538% 推算，Excel 以淡黄色标记。</t>
        </is>
      </c>
    </row>
    <row r="120" ht="42" customHeight="1">
      <c r="A120" s="14" t="inlineStr">
        <is>
          <t>Anthropic</t>
        </is>
      </c>
      <c r="B120" s="14" t="inlineStr">
        <is>
          <t>anthropic/claude-1.2</t>
        </is>
      </c>
      <c r="C120" s="14" t="inlineStr">
        <is>
          <t>Claude V1.2</t>
        </is>
      </c>
      <c r="D120" s="14" t="inlineStr">
        <is>
          <t>历史/已从OpenRouter目录移除</t>
        </is>
      </c>
      <c r="E120" s="15" t="n">
        <v>45135.5</v>
      </c>
      <c r="F120" s="14" t="inlineStr">
        <is>
          <t>OpenRouter created 元数据</t>
        </is>
      </c>
      <c r="G120" s="16" t="n">
        <v>45133.3833680556</v>
      </c>
      <c r="H120" s="16" t="n">
        <v>45600.5425231481</v>
      </c>
      <c r="I120" s="16" t="n">
        <v>45600.5425231481</v>
      </c>
      <c r="J120" s="19" t="inlineStr">
        <is>
          <t>C</t>
        </is>
      </c>
      <c r="K120" s="14" t="inlineStr">
        <is>
          <t>openrouter_channel</t>
        </is>
      </c>
      <c r="L120" s="14" t="inlineStr">
        <is>
          <t>无；渠道最新/末次观测价</t>
        </is>
      </c>
      <c r="M120" s="14" t="inlineStr">
        <is>
          <t>https://web.archive.org/web/20241104130114id_/https://openrouter.ai/api/v1/models</t>
        </is>
      </c>
      <c r="N120" s="14"/>
      <c r="O120" s="14"/>
      <c r="P120" s="14"/>
      <c r="Q120" s="14" t="inlineStr">
        <is>
          <t>data/raw/openrouter/20241104/e49ae2bc5a87010a6201186eee5bde12defc9fe8341444907a00433424e79ea7.json.gz</t>
        </is>
      </c>
      <c r="R120" s="14" t="inlineStr">
        <is>
          <t>用于历史模型发现及末次渠道报价；不得据此自动生成厂商调价事件。 缓存命中输入价非官方直接报价：按同厂商 26 个三项价格完整模型的缓存/未缓存输入比例算术平均 10.461538% 推算，Excel 以淡黄色标记。</t>
        </is>
      </c>
    </row>
    <row r="121" ht="42" customHeight="1">
      <c r="A121" s="14" t="inlineStr">
        <is>
          <t>Anthropic</t>
        </is>
      </c>
      <c r="B121" s="14" t="inlineStr">
        <is>
          <t>anthropic/claude-2.0</t>
        </is>
      </c>
      <c r="C121" s="14" t="inlineStr">
        <is>
          <t>Claude V2.0</t>
        </is>
      </c>
      <c r="D121" s="14" t="inlineStr">
        <is>
          <t>历史/已从OpenRouter目录移除</t>
        </is>
      </c>
      <c r="E121" s="15" t="n">
        <v>45135.5</v>
      </c>
      <c r="F121" s="14" t="inlineStr">
        <is>
          <t>OpenRouter created 元数据</t>
        </is>
      </c>
      <c r="G121" s="16" t="n">
        <v>45263.217650463</v>
      </c>
      <c r="H121" s="16" t="n">
        <v>45857.5059027778</v>
      </c>
      <c r="I121" s="16" t="n">
        <v>45857.5059027778</v>
      </c>
      <c r="J121" s="19" t="inlineStr">
        <is>
          <t>C</t>
        </is>
      </c>
      <c r="K121" s="14" t="inlineStr">
        <is>
          <t>openrouter_channel</t>
        </is>
      </c>
      <c r="L121" s="14" t="inlineStr">
        <is>
          <t>无；渠道最新/末次观测价</t>
        </is>
      </c>
      <c r="M121" s="14" t="inlineStr">
        <is>
          <t>https://web.archive.org/web/20250719120830id_/https://openrouter.ai/api/v1/models</t>
        </is>
      </c>
      <c r="N121" s="14"/>
      <c r="O121" s="14"/>
      <c r="P121" s="14"/>
      <c r="Q121" s="14" t="inlineStr">
        <is>
          <t>data/raw/openrouter/20250719/48b9f126a9d00c7f2f8c090980bef18089d71fcbccb611264437e181e9a4da01.json.gz</t>
        </is>
      </c>
      <c r="R121" s="14" t="inlineStr">
        <is>
          <t>用于历史模型发现及末次渠道报价；不得据此自动生成厂商调价事件。 缓存命中输入价非官方直接报价：按同厂商 26 个三项价格完整模型的缓存/未缓存输入比例算术平均 10.461538% 推算，Excel 以淡黄色标记。</t>
        </is>
      </c>
    </row>
    <row r="122" ht="42" customHeight="1">
      <c r="A122" s="14" t="inlineStr">
        <is>
          <t>Anthropic</t>
        </is>
      </c>
      <c r="B122" s="14" t="inlineStr">
        <is>
          <t>anthropic/claude-v1-100k</t>
        </is>
      </c>
      <c r="C122" s="14" t="inlineStr">
        <is>
          <t>Claude 100K V1</t>
        </is>
      </c>
      <c r="D122" s="14" t="inlineStr">
        <is>
          <t>历史/已从OpenRouter目录移除</t>
        </is>
      </c>
      <c r="E122" s="15"/>
      <c r="F122" s="14" t="inlineStr">
        <is>
          <t>未找到可靠发布日期</t>
        </is>
      </c>
      <c r="G122" s="16" t="n">
        <v>45133.3833680556</v>
      </c>
      <c r="H122" s="16" t="n">
        <v>45286.8947685185</v>
      </c>
      <c r="I122" s="16" t="n">
        <v>45286.8947685185</v>
      </c>
      <c r="J122" s="19" t="inlineStr">
        <is>
          <t>C</t>
        </is>
      </c>
      <c r="K122" s="14" t="inlineStr">
        <is>
          <t>openrouter_channel</t>
        </is>
      </c>
      <c r="L122" s="14" t="inlineStr">
        <is>
          <t>无；渠道最新/末次观测价</t>
        </is>
      </c>
      <c r="M122" s="14" t="inlineStr">
        <is>
          <t>https://web.archive.org/web/20231226212828id_/https://openrouter.ai/api/v1/models</t>
        </is>
      </c>
      <c r="N122" s="14"/>
      <c r="O122" s="14"/>
      <c r="P122" s="14"/>
      <c r="Q122" s="14" t="inlineStr">
        <is>
          <t>data/raw/openrouter/20231226/633a0f1d56d7db089717e1752496175ced18e806b07a8cf660c970614ce422b7.json.gz</t>
        </is>
      </c>
      <c r="R122" s="14" t="inlineStr">
        <is>
          <t>用于历史模型发现及末次渠道报价；不得据此自动生成厂商调价事件。 缓存命中输入价非官方直接报价：按同厂商 26 个三项价格完整模型的缓存/未缓存输入比例算术平均 10.461538% 推算，Excel 以淡黄色标记。</t>
        </is>
      </c>
    </row>
    <row r="123" ht="42" customHeight="1">
      <c r="A123" s="14" t="inlineStr">
        <is>
          <t>Anthropic</t>
        </is>
      </c>
      <c r="B123" s="14" t="inlineStr">
        <is>
          <t>anthropic/claude-instant-v1-100k</t>
        </is>
      </c>
      <c r="C123" s="14" t="inlineStr">
        <is>
          <t>Claude Instant 100K V1</t>
        </is>
      </c>
      <c r="D123" s="14" t="inlineStr">
        <is>
          <t>历史/已从OpenRouter目录移除</t>
        </is>
      </c>
      <c r="E123" s="15"/>
      <c r="F123" s="14" t="inlineStr">
        <is>
          <t>未找到可靠发布日期</t>
        </is>
      </c>
      <c r="G123" s="16" t="n">
        <v>45133.3833680556</v>
      </c>
      <c r="H123" s="16" t="n">
        <v>45286.8947685185</v>
      </c>
      <c r="I123" s="16" t="n">
        <v>45286.8947685185</v>
      </c>
      <c r="J123" s="19" t="inlineStr">
        <is>
          <t>C</t>
        </is>
      </c>
      <c r="K123" s="14" t="inlineStr">
        <is>
          <t>openrouter_channel</t>
        </is>
      </c>
      <c r="L123" s="14" t="inlineStr">
        <is>
          <t>无；渠道最新/末次观测价</t>
        </is>
      </c>
      <c r="M123" s="14" t="inlineStr">
        <is>
          <t>https://web.archive.org/web/20231226212828id_/https://openrouter.ai/api/v1/models</t>
        </is>
      </c>
      <c r="N123" s="14"/>
      <c r="O123" s="14"/>
      <c r="P123" s="14"/>
      <c r="Q123" s="14" t="inlineStr">
        <is>
          <t>data/raw/openrouter/20231226/633a0f1d56d7db089717e1752496175ced18e806b07a8cf660c970614ce422b7.json.gz</t>
        </is>
      </c>
      <c r="R123" s="14" t="inlineStr">
        <is>
          <t>用于历史模型发现及末次渠道报价；不得据此自动生成厂商调价事件。 缓存命中输入价非官方直接报价：按同厂商 26 个三项价格完整模型的缓存/未缓存输入比例算术平均 10.461538% 推算，Excel 以淡黄色标记。</t>
        </is>
      </c>
    </row>
    <row r="124" ht="42" customHeight="1">
      <c r="A124" s="14" t="inlineStr">
        <is>
          <t>Anthropic</t>
        </is>
      </c>
      <c r="B124" s="14" t="inlineStr">
        <is>
          <t>anthropic/claude-instant-1.2</t>
        </is>
      </c>
      <c r="C124" s="14" t="inlineStr">
        <is>
          <t>Claude Instant V1.2</t>
        </is>
      </c>
      <c r="D124" s="14" t="inlineStr">
        <is>
          <t>历史/已从OpenRouter目录移除</t>
        </is>
      </c>
      <c r="E124" s="15"/>
      <c r="F124" s="14" t="inlineStr">
        <is>
          <t>未找到可靠发布日期</t>
        </is>
      </c>
      <c r="G124" s="16" t="n">
        <v>45377.8879976852</v>
      </c>
      <c r="H124" s="16" t="n">
        <v>45400.4912384259</v>
      </c>
      <c r="I124" s="16" t="n">
        <v>45400.4912384259</v>
      </c>
      <c r="J124" s="19" t="inlineStr">
        <is>
          <t>C</t>
        </is>
      </c>
      <c r="K124" s="14" t="inlineStr">
        <is>
          <t>openrouter_channel</t>
        </is>
      </c>
      <c r="L124" s="14" t="inlineStr">
        <is>
          <t>无；渠道最新/末次观测价</t>
        </is>
      </c>
      <c r="M124" s="14" t="inlineStr">
        <is>
          <t>https://web.archive.org/web/20240418114723id_/https://openrouter.ai/api/v1/models</t>
        </is>
      </c>
      <c r="N124" s="14"/>
      <c r="O124" s="14"/>
      <c r="P124" s="14"/>
      <c r="Q124" s="14" t="inlineStr">
        <is>
          <t>data/raw/openrouter/20240418/fdc625fb3bd2404c7a07bf99b166a3e72714f4d04db851006a60efb1c87dcba5.json.gz</t>
        </is>
      </c>
      <c r="R124" s="14" t="inlineStr">
        <is>
          <t>用于历史模型发现及末次渠道报价；不得据此自动生成厂商调价事件。 缓存命中输入价非官方直接报价：按同厂商 26 个三项价格完整模型的缓存/未缓存输入比例算术平均 10.461538% 推算，Excel 以淡黄色标记。</t>
        </is>
      </c>
    </row>
    <row r="125" ht="42" customHeight="1">
      <c r="A125" s="14" t="inlineStr">
        <is>
          <t>Google</t>
        </is>
      </c>
      <c r="B125" s="14" t="inlineStr">
        <is>
          <t>google/gemini-3.7-flash</t>
        </is>
      </c>
      <c r="C125" s="14" t="inlineStr">
        <is>
          <t>Gemini 3.7 Flash</t>
        </is>
      </c>
      <c r="D125" s="14" t="inlineStr">
        <is>
          <t>OpenRouter当前可用</t>
        </is>
      </c>
      <c r="E125" s="15" t="n">
        <v>46247.5</v>
      </c>
      <c r="F125" s="14" t="inlineStr">
        <is>
          <t>OpenRouter created 元数据</t>
        </is>
      </c>
      <c r="G125" s="16" t="n">
        <v>46248.2540856482</v>
      </c>
      <c r="H125" s="16" t="n">
        <v>46255.2800462963</v>
      </c>
      <c r="I125" s="16" t="n">
        <v>46255.2800462963</v>
      </c>
      <c r="J125" s="17" t="inlineStr">
        <is>
          <t>A</t>
        </is>
      </c>
      <c r="K125" s="14" t="inlineStr">
        <is>
          <t>official_current</t>
        </is>
      </c>
      <c r="L125" s="14" t="inlineStr">
        <is>
          <t>未缓存输入、缓存输入、输出（官方当前价格页）</t>
        </is>
      </c>
      <c r="M125" s="14" t="inlineStr">
        <is>
          <t>https://ai.google.dev/gemini-api/docs/pricing</t>
        </is>
      </c>
      <c r="N125" s="14"/>
      <c r="O125" s="14" t="inlineStr">
        <is>
          <t>https://ai.google.dev/gemini-api/docs/models</t>
        </is>
      </c>
      <c r="P125" s="14" t="inlineStr">
        <is>
          <t>Gemini 官方模型目录</t>
        </is>
      </c>
      <c r="Q125" s="14" t="inlineStr">
        <is>
          <t>data/raw/openrouter/20260821/bc7f2e494c128f804aa44e3430b24af1cb93016e1679b2ea2b481eb06eab91e2.json.gz</t>
        </is>
      </c>
      <c r="R125" s="14" t="inlineStr">
        <is>
          <t>官方 Standard 标准价；不采用 Batch/Flex/Priority 价</t>
        </is>
      </c>
    </row>
    <row r="126" ht="42" customHeight="1">
      <c r="A126" s="14" t="inlineStr">
        <is>
          <t>Google</t>
        </is>
      </c>
      <c r="B126" s="14" t="inlineStr">
        <is>
          <t>google/gemini-3.5-flash-lite</t>
        </is>
      </c>
      <c r="C126" s="14" t="inlineStr">
        <is>
          <t>Gemini 3.5 Flash-Lite</t>
        </is>
      </c>
      <c r="D126" s="14" t="inlineStr">
        <is>
          <t>OpenRouter当前可用</t>
        </is>
      </c>
      <c r="E126" s="15" t="n">
        <v>46224.5</v>
      </c>
      <c r="F126" s="14" t="inlineStr">
        <is>
          <t>OpenRouter created 元数据</t>
        </is>
      </c>
      <c r="G126" s="16" t="n">
        <v>46224.6798032407</v>
      </c>
      <c r="H126" s="16" t="n">
        <v>46255.2800462963</v>
      </c>
      <c r="I126" s="16" t="n">
        <v>46255.2800462963</v>
      </c>
      <c r="J126" s="17" t="inlineStr">
        <is>
          <t>A</t>
        </is>
      </c>
      <c r="K126" s="14" t="inlineStr">
        <is>
          <t>official_current</t>
        </is>
      </c>
      <c r="L126" s="14" t="inlineStr">
        <is>
          <t>未缓存输入、缓存输入、输出（官方当前价格页）</t>
        </is>
      </c>
      <c r="M126" s="14" t="inlineStr">
        <is>
          <t>https://ai.google.dev/gemini-api/docs/pricing</t>
        </is>
      </c>
      <c r="N126" s="14"/>
      <c r="O126" s="14" t="inlineStr">
        <is>
          <t>https://ai.google.dev/gemini-api/docs/models</t>
        </is>
      </c>
      <c r="P126" s="14" t="inlineStr">
        <is>
          <t>Gemini 官方模型目录</t>
        </is>
      </c>
      <c r="Q126" s="14" t="inlineStr">
        <is>
          <t>data/raw/openrouter/20260821/bc7f2e494c128f804aa44e3430b24af1cb93016e1679b2ea2b481eb06eab91e2.json.gz</t>
        </is>
      </c>
      <c r="R126" s="14" t="inlineStr">
        <is>
          <t>官方 Standard 标准价；不采用 Batch/Flex/Priority 价</t>
        </is>
      </c>
    </row>
    <row r="127" ht="42" customHeight="1">
      <c r="A127" s="14" t="inlineStr">
        <is>
          <t>Google</t>
        </is>
      </c>
      <c r="B127" s="14" t="inlineStr">
        <is>
          <t>google/gemini-3.6-flash</t>
        </is>
      </c>
      <c r="C127" s="14" t="inlineStr">
        <is>
          <t>Gemini 3.6 Flash</t>
        </is>
      </c>
      <c r="D127" s="14" t="inlineStr">
        <is>
          <t>OpenRouter当前可用</t>
        </is>
      </c>
      <c r="E127" s="15" t="n">
        <v>46224.5</v>
      </c>
      <c r="F127" s="14" t="inlineStr">
        <is>
          <t>OpenRouter created 元数据</t>
        </is>
      </c>
      <c r="G127" s="16" t="n">
        <v>46224.6798032407</v>
      </c>
      <c r="H127" s="16" t="n">
        <v>46255.2800462963</v>
      </c>
      <c r="I127" s="16" t="n">
        <v>46255.2800462963</v>
      </c>
      <c r="J127" s="17" t="inlineStr">
        <is>
          <t>A</t>
        </is>
      </c>
      <c r="K127" s="14" t="inlineStr">
        <is>
          <t>official_current</t>
        </is>
      </c>
      <c r="L127" s="14" t="inlineStr">
        <is>
          <t>未缓存输入、缓存输入、输出（官方当前价格页）</t>
        </is>
      </c>
      <c r="M127" s="14" t="inlineStr">
        <is>
          <t>https://ai.google.dev/gemini-api/docs/pricing</t>
        </is>
      </c>
      <c r="N127" s="14"/>
      <c r="O127" s="14" t="inlineStr">
        <is>
          <t>https://ai.google.dev/gemini-api/docs/models</t>
        </is>
      </c>
      <c r="P127" s="14" t="inlineStr">
        <is>
          <t>Gemini 官方模型目录</t>
        </is>
      </c>
      <c r="Q127" s="14" t="inlineStr">
        <is>
          <t>data/raw/openrouter/20260821/bc7f2e494c128f804aa44e3430b24af1cb93016e1679b2ea2b481eb06eab91e2.json.gz</t>
        </is>
      </c>
      <c r="R127" s="14" t="inlineStr">
        <is>
          <t>官方 Standard 标准价；不采用 Batch/Flex/Priority 价</t>
        </is>
      </c>
    </row>
    <row r="128" ht="42" customHeight="1">
      <c r="A128" s="14" t="inlineStr">
        <is>
          <t>Google</t>
        </is>
      </c>
      <c r="B128" s="14" t="inlineStr">
        <is>
          <t>google/gemini-3.1-flash-lite-image</t>
        </is>
      </c>
      <c r="C128" s="14" t="inlineStr">
        <is>
          <t>Nano Banana 2 Lite (Gemini 3.1 Flash Lite Image)</t>
        </is>
      </c>
      <c r="D128" s="14" t="inlineStr">
        <is>
          <t>OpenRouter当前可用</t>
        </is>
      </c>
      <c r="E128" s="15" t="n">
        <v>46203.5</v>
      </c>
      <c r="F128" s="14" t="inlineStr">
        <is>
          <t>OpenRouter created 元数据</t>
        </is>
      </c>
      <c r="G128" s="16" t="n">
        <v>46220.8816087963</v>
      </c>
      <c r="H128" s="16" t="n">
        <v>46255.2800462963</v>
      </c>
      <c r="I128" s="16" t="n">
        <v>46255.2800462963</v>
      </c>
      <c r="J128" s="19" t="inlineStr">
        <is>
          <t>C</t>
        </is>
      </c>
      <c r="K128" s="14" t="inlineStr">
        <is>
          <t>openrouter_channel</t>
        </is>
      </c>
      <c r="L128" s="14" t="inlineStr">
        <is>
          <t>无；渠道最新/末次观测价</t>
        </is>
      </c>
      <c r="M128" s="14" t="inlineStr">
        <is>
          <t>https://openrouter.ai/api/v1/models</t>
        </is>
      </c>
      <c r="N128" s="14"/>
      <c r="O128" s="14" t="inlineStr">
        <is>
          <t>https://ai.google.dev/gemini-api/docs/models</t>
        </is>
      </c>
      <c r="P128" s="14" t="inlineStr">
        <is>
          <t>Gemini 官方模型目录</t>
        </is>
      </c>
      <c r="Q128" s="14" t="inlineStr">
        <is>
          <t>data/raw/openrouter/20260821/bc7f2e494c128f804aa44e3430b24af1cb93016e1679b2ea2b481eb06eab91e2.json.gz</t>
        </is>
      </c>
      <c r="R128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29" ht="42" customHeight="1">
      <c r="A129" s="14" t="inlineStr">
        <is>
          <t>Google</t>
        </is>
      </c>
      <c r="B129" s="14" t="inlineStr">
        <is>
          <t>google/gemini-3.1-flash-image</t>
        </is>
      </c>
      <c r="C129" s="14" t="inlineStr">
        <is>
          <t>Nano Banana 2 (Gemini 3.1 Flash Image)</t>
        </is>
      </c>
      <c r="D129" s="14" t="inlineStr">
        <is>
          <t>OpenRouter当前可用</t>
        </is>
      </c>
      <c r="E129" s="15" t="n">
        <v>46191.5</v>
      </c>
      <c r="F129" s="14" t="inlineStr">
        <is>
          <t>OpenRouter created 元数据</t>
        </is>
      </c>
      <c r="G129" s="16" t="n">
        <v>46200.545787037</v>
      </c>
      <c r="H129" s="16" t="n">
        <v>46255.2800462963</v>
      </c>
      <c r="I129" s="16" t="n">
        <v>46255.2800462963</v>
      </c>
      <c r="J129" s="19" t="inlineStr">
        <is>
          <t>C</t>
        </is>
      </c>
      <c r="K129" s="14" t="inlineStr">
        <is>
          <t>openrouter_channel</t>
        </is>
      </c>
      <c r="L129" s="14" t="inlineStr">
        <is>
          <t>无；渠道最新/末次观测价</t>
        </is>
      </c>
      <c r="M129" s="14" t="inlineStr">
        <is>
          <t>https://openrouter.ai/api/v1/models</t>
        </is>
      </c>
      <c r="N129" s="14"/>
      <c r="O129" s="14" t="inlineStr">
        <is>
          <t>https://ai.google.dev/gemini-api/docs/models</t>
        </is>
      </c>
      <c r="P129" s="14" t="inlineStr">
        <is>
          <t>Gemini 官方模型目录</t>
        </is>
      </c>
      <c r="Q129" s="14" t="inlineStr">
        <is>
          <t>data/raw/openrouter/20260821/bc7f2e494c128f804aa44e3430b24af1cb93016e1679b2ea2b481eb06eab91e2.json.gz</t>
        </is>
      </c>
      <c r="R129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30" ht="42" customHeight="1">
      <c r="A130" s="14" t="inlineStr">
        <is>
          <t>Google</t>
        </is>
      </c>
      <c r="B130" s="14" t="inlineStr">
        <is>
          <t>google/gemini-3-pro-image</t>
        </is>
      </c>
      <c r="C130" s="14" t="inlineStr">
        <is>
          <t>Nano Banana Pro (Gemini 3 Pro Image)</t>
        </is>
      </c>
      <c r="D130" s="14" t="inlineStr">
        <is>
          <t>OpenRouter当前可用</t>
        </is>
      </c>
      <c r="E130" s="15" t="n">
        <v>46191.5</v>
      </c>
      <c r="F130" s="14" t="inlineStr">
        <is>
          <t>OpenRouter created 元数据</t>
        </is>
      </c>
      <c r="G130" s="16" t="n">
        <v>46200.545787037</v>
      </c>
      <c r="H130" s="16" t="n">
        <v>46255.2800462963</v>
      </c>
      <c r="I130" s="16" t="n">
        <v>46255.2800462963</v>
      </c>
      <c r="J130" s="19" t="inlineStr">
        <is>
          <t>C</t>
        </is>
      </c>
      <c r="K130" s="14" t="inlineStr">
        <is>
          <t>openrouter_channel</t>
        </is>
      </c>
      <c r="L130" s="14" t="inlineStr">
        <is>
          <t>无；渠道最新/末次观测价</t>
        </is>
      </c>
      <c r="M130" s="14" t="inlineStr">
        <is>
          <t>https://openrouter.ai/api/v1/models</t>
        </is>
      </c>
      <c r="N130" s="14"/>
      <c r="O130" s="14" t="inlineStr">
        <is>
          <t>https://ai.google.dev/gemini-api/docs/models</t>
        </is>
      </c>
      <c r="P130" s="14" t="inlineStr">
        <is>
          <t>Gemini 官方模型目录</t>
        </is>
      </c>
      <c r="Q130" s="14" t="inlineStr">
        <is>
          <t>data/raw/openrouter/20260821/bc7f2e494c128f804aa44e3430b24af1cb93016e1679b2ea2b481eb06eab91e2.json.gz</t>
        </is>
      </c>
      <c r="R130" s="14" t="inlineStr">
        <is>
          <t>用于历史模型发现及末次渠道报价；不得据此自动生成厂商调价事件。</t>
        </is>
      </c>
    </row>
    <row r="131" ht="42" customHeight="1">
      <c r="A131" s="14" t="inlineStr">
        <is>
          <t>Google</t>
        </is>
      </c>
      <c r="B131" s="14" t="inlineStr">
        <is>
          <t>google/gemini-3.5-flash</t>
        </is>
      </c>
      <c r="C131" s="14" t="inlineStr">
        <is>
          <t>Gemini 3.5 Flash</t>
        </is>
      </c>
      <c r="D131" s="14" t="inlineStr">
        <is>
          <t>OpenRouter当前可用</t>
        </is>
      </c>
      <c r="E131" s="15" t="n">
        <v>46161.5</v>
      </c>
      <c r="F131" s="14" t="inlineStr">
        <is>
          <t>OpenRouter created 元数据</t>
        </is>
      </c>
      <c r="G131" s="16" t="n">
        <v>46162.9740856482</v>
      </c>
      <c r="H131" s="16" t="n">
        <v>46255.2800462963</v>
      </c>
      <c r="I131" s="16" t="n">
        <v>46255.2800462963</v>
      </c>
      <c r="J131" s="17" t="inlineStr">
        <is>
          <t>A</t>
        </is>
      </c>
      <c r="K131" s="14" t="inlineStr">
        <is>
          <t>official_current</t>
        </is>
      </c>
      <c r="L131" s="14" t="inlineStr">
        <is>
          <t>未缓存输入、缓存输入、输出（官方当前价格页）</t>
        </is>
      </c>
      <c r="M131" s="14" t="inlineStr">
        <is>
          <t>https://ai.google.dev/gemini-api/docs/pricing</t>
        </is>
      </c>
      <c r="N131" s="14"/>
      <c r="O131" s="14" t="inlineStr">
        <is>
          <t>https://ai.google.dev/gemini-api/docs/models</t>
        </is>
      </c>
      <c r="P131" s="14" t="inlineStr">
        <is>
          <t>Gemini 官方模型目录</t>
        </is>
      </c>
      <c r="Q131" s="14" t="inlineStr">
        <is>
          <t>data/raw/openrouter/20260821/bc7f2e494c128f804aa44e3430b24af1cb93016e1679b2ea2b481eb06eab91e2.json.gz</t>
        </is>
      </c>
      <c r="R131" s="14" t="inlineStr">
        <is>
          <t>官方 Standard 标准价；不采用 Batch/Flex/Priority 价</t>
        </is>
      </c>
    </row>
    <row r="132" ht="42" customHeight="1">
      <c r="A132" s="14" t="inlineStr">
        <is>
          <t>Google</t>
        </is>
      </c>
      <c r="B132" s="14" t="inlineStr">
        <is>
          <t>google/gemini-3.1-flash-lite</t>
        </is>
      </c>
      <c r="C132" s="14" t="inlineStr">
        <is>
          <t>Gemini 3.1 Flash-Lite</t>
        </is>
      </c>
      <c r="D132" s="14" t="inlineStr">
        <is>
          <t>OpenRouter当前可用</t>
        </is>
      </c>
      <c r="E132" s="15" t="n">
        <v>46149.5</v>
      </c>
      <c r="F132" s="14" t="inlineStr">
        <is>
          <t>OpenRouter created 元数据</t>
        </is>
      </c>
      <c r="G132" s="16" t="n">
        <v>46155.5177314815</v>
      </c>
      <c r="H132" s="16" t="n">
        <v>46255.2800462963</v>
      </c>
      <c r="I132" s="16" t="n">
        <v>46255.2800462963</v>
      </c>
      <c r="J132" s="17" t="inlineStr">
        <is>
          <t>A</t>
        </is>
      </c>
      <c r="K132" s="14" t="inlineStr">
        <is>
          <t>official_current</t>
        </is>
      </c>
      <c r="L132" s="14" t="inlineStr">
        <is>
          <t>未缓存输入、缓存输入、输出（官方当前价格页）</t>
        </is>
      </c>
      <c r="M132" s="14" t="inlineStr">
        <is>
          <t>https://ai.google.dev/gemini-api/docs/pricing</t>
        </is>
      </c>
      <c r="N132" s="14"/>
      <c r="O132" s="14" t="inlineStr">
        <is>
          <t>https://ai.google.dev/gemini-api/docs/models</t>
        </is>
      </c>
      <c r="P132" s="14" t="inlineStr">
        <is>
          <t>Gemini 官方模型目录</t>
        </is>
      </c>
      <c r="Q132" s="14" t="inlineStr">
        <is>
          <t>data/raw/openrouter/20260821/bc7f2e494c128f804aa44e3430b24af1cb93016e1679b2ea2b481eb06eab91e2.json.gz</t>
        </is>
      </c>
      <c r="R132" s="14" t="inlineStr">
        <is>
          <t>官方 Standard 标准价；不采用 Batch/Flex/Priority 价</t>
        </is>
      </c>
    </row>
    <row r="133" ht="42" customHeight="1">
      <c r="A133" s="14" t="inlineStr">
        <is>
          <t>Google</t>
        </is>
      </c>
      <c r="B133" s="14" t="inlineStr">
        <is>
          <t>google/gemma-4-26b-a4b-it</t>
        </is>
      </c>
      <c r="C133" s="14" t="inlineStr">
        <is>
          <t>Gemma 4 26B A4B</t>
        </is>
      </c>
      <c r="D133" s="14" t="inlineStr">
        <is>
          <t>OpenRouter当前可用</t>
        </is>
      </c>
      <c r="E133" s="15" t="n">
        <v>46115.5</v>
      </c>
      <c r="F133" s="14" t="inlineStr">
        <is>
          <t>OpenRouter created 元数据</t>
        </is>
      </c>
      <c r="G133" s="16" t="n">
        <v>46117.7953587963</v>
      </c>
      <c r="H133" s="16" t="n">
        <v>46255.2800462963</v>
      </c>
      <c r="I133" s="16" t="n">
        <v>46255.2800462963</v>
      </c>
      <c r="J133" s="19" t="inlineStr">
        <is>
          <t>C</t>
        </is>
      </c>
      <c r="K133" s="14" t="inlineStr">
        <is>
          <t>openrouter_channel</t>
        </is>
      </c>
      <c r="L133" s="14" t="inlineStr">
        <is>
          <t>无；渠道最新/末次观测价</t>
        </is>
      </c>
      <c r="M133" s="14" t="inlineStr">
        <is>
          <t>https://openrouter.ai/api/v1/models</t>
        </is>
      </c>
      <c r="N133" s="14"/>
      <c r="O133" s="14"/>
      <c r="P133" s="14"/>
      <c r="Q133" s="14" t="inlineStr">
        <is>
          <t>data/raw/openrouter/20260821/bc7f2e494c128f804aa44e3430b24af1cb93016e1679b2ea2b481eb06eab91e2.json.gz</t>
        </is>
      </c>
      <c r="R133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34" ht="42" customHeight="1">
      <c r="A134" s="14" t="inlineStr">
        <is>
          <t>Google</t>
        </is>
      </c>
      <c r="B134" s="14" t="inlineStr">
        <is>
          <t>google/gemma-4-31b-it</t>
        </is>
      </c>
      <c r="C134" s="14" t="inlineStr">
        <is>
          <t>Gemma 4 31B</t>
        </is>
      </c>
      <c r="D134" s="14" t="inlineStr">
        <is>
          <t>OpenRouter当前可用</t>
        </is>
      </c>
      <c r="E134" s="15" t="n">
        <v>46114.5</v>
      </c>
      <c r="F134" s="14" t="inlineStr">
        <is>
          <t>OpenRouter created 元数据</t>
        </is>
      </c>
      <c r="G134" s="16" t="n">
        <v>46115.5421296296</v>
      </c>
      <c r="H134" s="16" t="n">
        <v>46255.2800462963</v>
      </c>
      <c r="I134" s="16" t="n">
        <v>46255.2800462963</v>
      </c>
      <c r="J134" s="19" t="inlineStr">
        <is>
          <t>C</t>
        </is>
      </c>
      <c r="K134" s="14" t="inlineStr">
        <is>
          <t>openrouter_channel</t>
        </is>
      </c>
      <c r="L134" s="14" t="inlineStr">
        <is>
          <t>无；渠道最新/末次观测价</t>
        </is>
      </c>
      <c r="M134" s="14" t="inlineStr">
        <is>
          <t>https://openrouter.ai/api/v1/models</t>
        </is>
      </c>
      <c r="N134" s="14"/>
      <c r="O134" s="14"/>
      <c r="P134" s="14"/>
      <c r="Q134" s="14" t="inlineStr">
        <is>
          <t>data/raw/openrouter/20260821/bc7f2e494c128f804aa44e3430b24af1cb93016e1679b2ea2b481eb06eab91e2.json.gz</t>
        </is>
      </c>
      <c r="R134" s="14" t="inlineStr">
        <is>
          <t>用于历史模型发现及末次渠道报价；不得据此自动生成厂商调价事件。</t>
        </is>
      </c>
    </row>
    <row r="135" ht="42" customHeight="1">
      <c r="A135" s="14" t="inlineStr">
        <is>
          <t>Google</t>
        </is>
      </c>
      <c r="B135" s="14" t="inlineStr">
        <is>
          <t>google/lyria-3-clip-preview</t>
        </is>
      </c>
      <c r="C135" s="14" t="inlineStr">
        <is>
          <t>Lyria 3 Clip Preview</t>
        </is>
      </c>
      <c r="D135" s="14" t="inlineStr">
        <is>
          <t>OpenRouter当前可用</t>
        </is>
      </c>
      <c r="E135" s="15" t="n">
        <v>46111.5</v>
      </c>
      <c r="F135" s="14" t="inlineStr">
        <is>
          <t>OpenRouter created 元数据</t>
        </is>
      </c>
      <c r="G135" s="16" t="n">
        <v>46112.7846296296</v>
      </c>
      <c r="H135" s="16" t="n">
        <v>46255.2800462963</v>
      </c>
      <c r="I135" s="16" t="n">
        <v>46255.2800462963</v>
      </c>
      <c r="J135" s="19" t="inlineStr">
        <is>
          <t>C</t>
        </is>
      </c>
      <c r="K135" s="14" t="inlineStr">
        <is>
          <t>openrouter_channel</t>
        </is>
      </c>
      <c r="L135" s="14" t="inlineStr">
        <is>
          <t>无；渠道最新/末次观测价</t>
        </is>
      </c>
      <c r="M135" s="14" t="inlineStr">
        <is>
          <t>https://openrouter.ai/api/v1/models</t>
        </is>
      </c>
      <c r="N135" s="14"/>
      <c r="O135" s="14"/>
      <c r="P135" s="14"/>
      <c r="Q135" s="14" t="inlineStr">
        <is>
          <t>data/raw/openrouter/20260821/bc7f2e494c128f804aa44e3430b24af1cb93016e1679b2ea2b481eb06eab91e2.json.gz</t>
        </is>
      </c>
      <c r="R135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36" ht="42" customHeight="1">
      <c r="A136" s="14" t="inlineStr">
        <is>
          <t>Google</t>
        </is>
      </c>
      <c r="B136" s="14" t="inlineStr">
        <is>
          <t>google/lyria-3-pro-preview</t>
        </is>
      </c>
      <c r="C136" s="14" t="inlineStr">
        <is>
          <t>Lyria 3 Pro Preview</t>
        </is>
      </c>
      <c r="D136" s="14" t="inlineStr">
        <is>
          <t>OpenRouter当前可用</t>
        </is>
      </c>
      <c r="E136" s="15" t="n">
        <v>46111.5</v>
      </c>
      <c r="F136" s="14" t="inlineStr">
        <is>
          <t>OpenRouter created 元数据</t>
        </is>
      </c>
      <c r="G136" s="16" t="n">
        <v>46112.7846296296</v>
      </c>
      <c r="H136" s="16" t="n">
        <v>46255.2800462963</v>
      </c>
      <c r="I136" s="16" t="n">
        <v>46255.2800462963</v>
      </c>
      <c r="J136" s="19" t="inlineStr">
        <is>
          <t>C</t>
        </is>
      </c>
      <c r="K136" s="14" t="inlineStr">
        <is>
          <t>openrouter_channel</t>
        </is>
      </c>
      <c r="L136" s="14" t="inlineStr">
        <is>
          <t>无；渠道最新/末次观测价</t>
        </is>
      </c>
      <c r="M136" s="14" t="inlineStr">
        <is>
          <t>https://openrouter.ai/api/v1/models</t>
        </is>
      </c>
      <c r="N136" s="14"/>
      <c r="O136" s="14"/>
      <c r="P136" s="14"/>
      <c r="Q136" s="14" t="inlineStr">
        <is>
          <t>data/raw/openrouter/20260821/bc7f2e494c128f804aa44e3430b24af1cb93016e1679b2ea2b481eb06eab91e2.json.gz</t>
        </is>
      </c>
      <c r="R136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37" ht="42" customHeight="1">
      <c r="A137" s="14" t="inlineStr">
        <is>
          <t>Google</t>
        </is>
      </c>
      <c r="B137" s="14" t="inlineStr">
        <is>
          <t>google/gemini-3.1-flash-lite-preview</t>
        </is>
      </c>
      <c r="C137" s="14" t="inlineStr">
        <is>
          <t>Gemini 3.1 Flash Lite Preview</t>
        </is>
      </c>
      <c r="D137" s="14" t="inlineStr">
        <is>
          <t>OpenRouter当前可用</t>
        </is>
      </c>
      <c r="E137" s="15" t="n">
        <v>46084.5</v>
      </c>
      <c r="F137" s="14" t="inlineStr">
        <is>
          <t>OpenRouter created 元数据</t>
        </is>
      </c>
      <c r="G137" s="16" t="n">
        <v>46087.6596990741</v>
      </c>
      <c r="H137" s="16" t="n">
        <v>46255.2800462963</v>
      </c>
      <c r="I137" s="16" t="n">
        <v>46255.2800462963</v>
      </c>
      <c r="J137" s="19" t="inlineStr">
        <is>
          <t>C</t>
        </is>
      </c>
      <c r="K137" s="14" t="inlineStr">
        <is>
          <t>openrouter_channel</t>
        </is>
      </c>
      <c r="L137" s="14" t="inlineStr">
        <is>
          <t>无；渠道最新/末次观测价</t>
        </is>
      </c>
      <c r="M137" s="14" t="inlineStr">
        <is>
          <t>https://openrouter.ai/api/v1/models</t>
        </is>
      </c>
      <c r="N137" s="14"/>
      <c r="O137" s="14" t="inlineStr">
        <is>
          <t>https://ai.google.dev/gemini-api/docs/models</t>
        </is>
      </c>
      <c r="P137" s="14" t="inlineStr">
        <is>
          <t>Gemini 官方模型目录</t>
        </is>
      </c>
      <c r="Q137" s="14" t="inlineStr">
        <is>
          <t>data/raw/openrouter/20260821/bc7f2e494c128f804aa44e3430b24af1cb93016e1679b2ea2b481eb06eab91e2.json.gz</t>
        </is>
      </c>
      <c r="R137" s="14" t="inlineStr">
        <is>
          <t>用于历史模型发现及末次渠道报价；不得据此自动生成厂商调价事件。</t>
        </is>
      </c>
    </row>
    <row r="138" ht="42" customHeight="1">
      <c r="A138" s="14" t="inlineStr">
        <is>
          <t>Google</t>
        </is>
      </c>
      <c r="B138" s="14" t="inlineStr">
        <is>
          <t>google/gemini-3.1-flash-image-preview</t>
        </is>
      </c>
      <c r="C138" s="14" t="inlineStr">
        <is>
          <t>Nano Banana 2 (Gemini 3.1 Flash Image Preview)</t>
        </is>
      </c>
      <c r="D138" s="14" t="inlineStr">
        <is>
          <t>OpenRouter当前可用</t>
        </is>
      </c>
      <c r="E138" s="15" t="n">
        <v>46079.5</v>
      </c>
      <c r="F138" s="14" t="inlineStr">
        <is>
          <t>OpenRouter created 元数据</t>
        </is>
      </c>
      <c r="G138" s="16" t="n">
        <v>46084.3278935185</v>
      </c>
      <c r="H138" s="16" t="n">
        <v>46255.2800462963</v>
      </c>
      <c r="I138" s="16" t="n">
        <v>46255.2800462963</v>
      </c>
      <c r="J138" s="19" t="inlineStr">
        <is>
          <t>C</t>
        </is>
      </c>
      <c r="K138" s="14" t="inlineStr">
        <is>
          <t>openrouter_channel</t>
        </is>
      </c>
      <c r="L138" s="14" t="inlineStr">
        <is>
          <t>无；渠道最新/末次观测价</t>
        </is>
      </c>
      <c r="M138" s="14" t="inlineStr">
        <is>
          <t>https://openrouter.ai/api/v1/models</t>
        </is>
      </c>
      <c r="N138" s="14"/>
      <c r="O138" s="14" t="inlineStr">
        <is>
          <t>https://ai.google.dev/gemini-api/docs/models</t>
        </is>
      </c>
      <c r="P138" s="14" t="inlineStr">
        <is>
          <t>Gemini 官方模型目录</t>
        </is>
      </c>
      <c r="Q138" s="14" t="inlineStr">
        <is>
          <t>data/raw/openrouter/20260821/bc7f2e494c128f804aa44e3430b24af1cb93016e1679b2ea2b481eb06eab91e2.json.gz</t>
        </is>
      </c>
      <c r="R138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39" ht="42" customHeight="1">
      <c r="A139" s="14" t="inlineStr">
        <is>
          <t>Google</t>
        </is>
      </c>
      <c r="B139" s="14" t="inlineStr">
        <is>
          <t>google/gemini-3.1-pro-preview-customtools</t>
        </is>
      </c>
      <c r="C139" s="14" t="inlineStr">
        <is>
          <t>Gemini 3.1 Pro Preview Custom Tools</t>
        </is>
      </c>
      <c r="D139" s="14" t="inlineStr">
        <is>
          <t>OpenRouter当前可用</t>
        </is>
      </c>
      <c r="E139" s="15" t="n">
        <v>46078.5</v>
      </c>
      <c r="F139" s="14" t="inlineStr">
        <is>
          <t>OpenRouter created 元数据</t>
        </is>
      </c>
      <c r="G139" s="16" t="n">
        <v>46084.3278935185</v>
      </c>
      <c r="H139" s="16" t="n">
        <v>46255.2800462963</v>
      </c>
      <c r="I139" s="16" t="n">
        <v>46255.2800462963</v>
      </c>
      <c r="J139" s="19" t="inlineStr">
        <is>
          <t>C</t>
        </is>
      </c>
      <c r="K139" s="14" t="inlineStr">
        <is>
          <t>openrouter_channel</t>
        </is>
      </c>
      <c r="L139" s="14" t="inlineStr">
        <is>
          <t>无；渠道最新/末次观测价</t>
        </is>
      </c>
      <c r="M139" s="14" t="inlineStr">
        <is>
          <t>https://openrouter.ai/api/v1/models</t>
        </is>
      </c>
      <c r="N139" s="14"/>
      <c r="O139" s="14" t="inlineStr">
        <is>
          <t>https://ai.google.dev/gemini-api/docs/models</t>
        </is>
      </c>
      <c r="P139" s="14" t="inlineStr">
        <is>
          <t>Gemini 官方模型目录</t>
        </is>
      </c>
      <c r="Q139" s="14" t="inlineStr">
        <is>
          <t>data/raw/openrouter/20260821/bc7f2e494c128f804aa44e3430b24af1cb93016e1679b2ea2b481eb06eab91e2.json.gz</t>
        </is>
      </c>
      <c r="R139" s="14" t="inlineStr">
        <is>
          <t>用于历史模型发现及末次渠道报价；不得据此自动生成厂商调价事件。</t>
        </is>
      </c>
    </row>
    <row r="140" ht="42" customHeight="1">
      <c r="A140" s="14" t="inlineStr">
        <is>
          <t>Google</t>
        </is>
      </c>
      <c r="B140" s="14" t="inlineStr">
        <is>
          <t>google/gemini-3.1-pro-preview</t>
        </is>
      </c>
      <c r="C140" s="14" t="inlineStr">
        <is>
          <t>Gemini 3.1 Pro Preview</t>
        </is>
      </c>
      <c r="D140" s="14" t="inlineStr">
        <is>
          <t>OpenRouter当前可用</t>
        </is>
      </c>
      <c r="E140" s="15" t="n">
        <v>46072.5</v>
      </c>
      <c r="F140" s="14" t="inlineStr">
        <is>
          <t>OpenRouter created 元数据</t>
        </is>
      </c>
      <c r="G140" s="16" t="n">
        <v>46084.3278935185</v>
      </c>
      <c r="H140" s="16" t="n">
        <v>46255.2800462963</v>
      </c>
      <c r="I140" s="16" t="n">
        <v>46255.2800462963</v>
      </c>
      <c r="J140" s="17" t="inlineStr">
        <is>
          <t>A</t>
        </is>
      </c>
      <c r="K140" s="14" t="inlineStr">
        <is>
          <t>official_current</t>
        </is>
      </c>
      <c r="L140" s="14" t="inlineStr">
        <is>
          <t>未缓存输入、缓存输入、输出（官方当前价格页）</t>
        </is>
      </c>
      <c r="M140" s="14" t="inlineStr">
        <is>
          <t>https://ai.google.dev/gemini-api/docs/pricing</t>
        </is>
      </c>
      <c r="N140" s="14"/>
      <c r="O140" s="14" t="inlineStr">
        <is>
          <t>https://ai.google.dev/gemini-api/docs/models</t>
        </is>
      </c>
      <c r="P140" s="14" t="inlineStr">
        <is>
          <t>Gemini 官方模型目录</t>
        </is>
      </c>
      <c r="Q140" s="14" t="inlineStr">
        <is>
          <t>data/raw/openrouter/20260821/bc7f2e494c128f804aa44e3430b24af1cb93016e1679b2ea2b481eb06eab91e2.json.gz</t>
        </is>
      </c>
      <c r="R140" s="14" t="inlineStr">
        <is>
          <t>官方 Standard 标准价；不采用 Batch/Flex/Priority 价</t>
        </is>
      </c>
    </row>
    <row r="141" ht="42" customHeight="1">
      <c r="A141" s="14" t="inlineStr">
        <is>
          <t>Google</t>
        </is>
      </c>
      <c r="B141" s="14" t="inlineStr">
        <is>
          <t>google/gemini-3-flash-preview</t>
        </is>
      </c>
      <c r="C141" s="14" t="inlineStr">
        <is>
          <t>Gemini 3 Flash Preview</t>
        </is>
      </c>
      <c r="D141" s="14" t="inlineStr">
        <is>
          <t>OpenRouter当前可用</t>
        </is>
      </c>
      <c r="E141" s="15" t="n">
        <v>46008.5</v>
      </c>
      <c r="F141" s="14" t="inlineStr">
        <is>
          <t>OpenRouter created 元数据</t>
        </is>
      </c>
      <c r="G141" s="16" t="n">
        <v>46011.2408333333</v>
      </c>
      <c r="H141" s="16" t="n">
        <v>46255.2800462963</v>
      </c>
      <c r="I141" s="16" t="n">
        <v>46255.2800462963</v>
      </c>
      <c r="J141" s="17" t="inlineStr">
        <is>
          <t>A</t>
        </is>
      </c>
      <c r="K141" s="14" t="inlineStr">
        <is>
          <t>official_current</t>
        </is>
      </c>
      <c r="L141" s="14" t="inlineStr">
        <is>
          <t>未缓存输入、缓存输入、输出（官方当前价格页）</t>
        </is>
      </c>
      <c r="M141" s="14" t="inlineStr">
        <is>
          <t>https://ai.google.dev/gemini-api/docs/pricing</t>
        </is>
      </c>
      <c r="N141" s="14"/>
      <c r="O141" s="14" t="inlineStr">
        <is>
          <t>https://ai.google.dev/gemini-api/docs/models</t>
        </is>
      </c>
      <c r="P141" s="14" t="inlineStr">
        <is>
          <t>Gemini 官方模型目录</t>
        </is>
      </c>
      <c r="Q141" s="14" t="inlineStr">
        <is>
          <t>data/raw/openrouter/20260821/bc7f2e494c128f804aa44e3430b24af1cb93016e1679b2ea2b481eb06eab91e2.json.gz</t>
        </is>
      </c>
      <c r="R141" s="14" t="inlineStr">
        <is>
          <t>官方 Standard 标准价；不采用 Batch/Flex/Priority 价</t>
        </is>
      </c>
    </row>
    <row r="142" ht="42" customHeight="1">
      <c r="A142" s="14" t="inlineStr">
        <is>
          <t>Google</t>
        </is>
      </c>
      <c r="B142" s="14" t="inlineStr">
        <is>
          <t>google/gemini-3-pro-image-preview</t>
        </is>
      </c>
      <c r="C142" s="14" t="inlineStr">
        <is>
          <t>Nano Banana Pro (Gemini 3 Pro Image Preview)</t>
        </is>
      </c>
      <c r="D142" s="14" t="inlineStr">
        <is>
          <t>OpenRouter当前可用</t>
        </is>
      </c>
      <c r="E142" s="15" t="n">
        <v>45981.5</v>
      </c>
      <c r="F142" s="14" t="inlineStr">
        <is>
          <t>OpenRouter created 元数据</t>
        </is>
      </c>
      <c r="G142" s="16" t="n">
        <v>45991.3291087963</v>
      </c>
      <c r="H142" s="16" t="n">
        <v>46255.2800462963</v>
      </c>
      <c r="I142" s="16" t="n">
        <v>46255.2800462963</v>
      </c>
      <c r="J142" s="19" t="inlineStr">
        <is>
          <t>C</t>
        </is>
      </c>
      <c r="K142" s="14" t="inlineStr">
        <is>
          <t>openrouter_channel</t>
        </is>
      </c>
      <c r="L142" s="14" t="inlineStr">
        <is>
          <t>无；渠道最新/末次观测价</t>
        </is>
      </c>
      <c r="M142" s="14" t="inlineStr">
        <is>
          <t>https://openrouter.ai/api/v1/models</t>
        </is>
      </c>
      <c r="N142" s="14"/>
      <c r="O142" s="14" t="inlineStr">
        <is>
          <t>https://ai.google.dev/gemini-api/docs/models</t>
        </is>
      </c>
      <c r="P142" s="14" t="inlineStr">
        <is>
          <t>Gemini 官方模型目录</t>
        </is>
      </c>
      <c r="Q142" s="14" t="inlineStr">
        <is>
          <t>data/raw/openrouter/20260821/bc7f2e494c128f804aa44e3430b24af1cb93016e1679b2ea2b481eb06eab91e2.json.gz</t>
        </is>
      </c>
      <c r="R142" s="14" t="inlineStr">
        <is>
          <t>用于历史模型发现及末次渠道报价；不得据此自动生成厂商调价事件。</t>
        </is>
      </c>
    </row>
    <row r="143" ht="42" customHeight="1">
      <c r="A143" s="14" t="inlineStr">
        <is>
          <t>Google</t>
        </is>
      </c>
      <c r="B143" s="14" t="inlineStr">
        <is>
          <t>google/gemini-3-pro-preview</t>
        </is>
      </c>
      <c r="C143" s="14" t="inlineStr">
        <is>
          <t>Gemini 3 Pro Preview</t>
        </is>
      </c>
      <c r="D143" s="14" t="inlineStr">
        <is>
          <t>历史/已从OpenRouter目录移除</t>
        </is>
      </c>
      <c r="E143" s="15" t="n">
        <v>45979.5</v>
      </c>
      <c r="F143" s="14" t="inlineStr">
        <is>
          <t>OpenRouter created 元数据</t>
        </is>
      </c>
      <c r="G143" s="16" t="n">
        <v>45980.5466666667</v>
      </c>
      <c r="H143" s="16" t="n">
        <v>46104.518599537</v>
      </c>
      <c r="I143" s="16" t="n">
        <v>46104.518599537</v>
      </c>
      <c r="J143" s="19" t="inlineStr">
        <is>
          <t>C</t>
        </is>
      </c>
      <c r="K143" s="14" t="inlineStr">
        <is>
          <t>openrouter_channel</t>
        </is>
      </c>
      <c r="L143" s="14" t="inlineStr">
        <is>
          <t>无；渠道最新/末次观测价</t>
        </is>
      </c>
      <c r="M143" s="14" t="inlineStr">
        <is>
          <t>https://web.archive.org/web/20260323122647id_/https://openrouter.ai/api/v1/models</t>
        </is>
      </c>
      <c r="N143" s="14"/>
      <c r="O143" s="14" t="inlineStr">
        <is>
          <t>https://ai.google.dev/gemini-api/docs/models</t>
        </is>
      </c>
      <c r="P143" s="14" t="inlineStr">
        <is>
          <t>Gemini 官方模型目录</t>
        </is>
      </c>
      <c r="Q143" s="14" t="inlineStr">
        <is>
          <t>data/raw/openrouter/20260323/817575264361572fd25410c72988be13f9ba74bde9e5e5a0012babbae20ddcd7.json.gz</t>
        </is>
      </c>
      <c r="R143" s="14" t="inlineStr">
        <is>
          <t>用于历史模型发现及末次渠道报价；不得据此自动生成厂商调价事件。</t>
        </is>
      </c>
    </row>
    <row r="144" ht="42" customHeight="1">
      <c r="A144" s="14" t="inlineStr">
        <is>
          <t>Google</t>
        </is>
      </c>
      <c r="B144" s="14" t="inlineStr">
        <is>
          <t>google/gemini-2.5-flash-image</t>
        </is>
      </c>
      <c r="C144" s="14" t="inlineStr">
        <is>
          <t>Nano Banana (Gemini 2.5 Flash Image)</t>
        </is>
      </c>
      <c r="D144" s="14" t="inlineStr">
        <is>
          <t>OpenRouter当前可用</t>
        </is>
      </c>
      <c r="E144" s="15" t="n">
        <v>45937.5</v>
      </c>
      <c r="F144" s="14" t="inlineStr">
        <is>
          <t>OpenRouter created 元数据</t>
        </is>
      </c>
      <c r="G144" s="16" t="n">
        <v>45942.0989930556</v>
      </c>
      <c r="H144" s="16" t="n">
        <v>46255.2800462963</v>
      </c>
      <c r="I144" s="16" t="n">
        <v>46255.2800462963</v>
      </c>
      <c r="J144" s="19" t="inlineStr">
        <is>
          <t>C</t>
        </is>
      </c>
      <c r="K144" s="14" t="inlineStr">
        <is>
          <t>openrouter_channel</t>
        </is>
      </c>
      <c r="L144" s="14" t="inlineStr">
        <is>
          <t>无；渠道最新/末次观测价</t>
        </is>
      </c>
      <c r="M144" s="14" t="inlineStr">
        <is>
          <t>https://openrouter.ai/api/v1/models</t>
        </is>
      </c>
      <c r="N144" s="14"/>
      <c r="O144" s="14" t="inlineStr">
        <is>
          <t>https://ai.google.dev/gemini-api/docs/models</t>
        </is>
      </c>
      <c r="P144" s="14" t="inlineStr">
        <is>
          <t>Gemini 官方模型目录</t>
        </is>
      </c>
      <c r="Q144" s="14" t="inlineStr">
        <is>
          <t>data/raw/openrouter/20260821/bc7f2e494c128f804aa44e3430b24af1cb93016e1679b2ea2b481eb06eab91e2.json.gz</t>
        </is>
      </c>
      <c r="R144" s="14" t="inlineStr">
        <is>
          <t>用于历史模型发现及末次渠道报价；不得据此自动生成厂商调价事件。</t>
        </is>
      </c>
    </row>
    <row r="145" ht="42" customHeight="1">
      <c r="A145" s="14" t="inlineStr">
        <is>
          <t>Google</t>
        </is>
      </c>
      <c r="B145" s="14" t="inlineStr">
        <is>
          <t>google/gemini-2.5-flash-lite-preview-09-2025</t>
        </is>
      </c>
      <c r="C145" s="14" t="inlineStr">
        <is>
          <t>Gemini 2.5 Flash Lite Preview 09-2025</t>
        </is>
      </c>
      <c r="D145" s="14" t="inlineStr">
        <is>
          <t>历史/已从OpenRouter目录移除</t>
        </is>
      </c>
      <c r="E145" s="15" t="n">
        <v>45925.5</v>
      </c>
      <c r="F145" s="14" t="inlineStr">
        <is>
          <t>OpenRouter created 元数据</t>
        </is>
      </c>
      <c r="G145" s="16" t="n">
        <v>45926.6927314815</v>
      </c>
      <c r="H145" s="16" t="n">
        <v>46201.5472800926</v>
      </c>
      <c r="I145" s="16" t="n">
        <v>46201.5472800926</v>
      </c>
      <c r="J145" s="19" t="inlineStr">
        <is>
          <t>C</t>
        </is>
      </c>
      <c r="K145" s="14" t="inlineStr">
        <is>
          <t>openrouter_channel</t>
        </is>
      </c>
      <c r="L145" s="14" t="inlineStr">
        <is>
          <t>无；渠道最新/末次观测价</t>
        </is>
      </c>
      <c r="M145" s="14" t="inlineStr">
        <is>
          <t>https://web.archive.org/web/20260628130805id_/https://openrouter.ai/api/v1/models</t>
        </is>
      </c>
      <c r="N145" s="14"/>
      <c r="O145" s="14" t="inlineStr">
        <is>
          <t>https://ai.google.dev/gemini-api/docs/models</t>
        </is>
      </c>
      <c r="P145" s="14" t="inlineStr">
        <is>
          <t>Gemini 官方模型目录</t>
        </is>
      </c>
      <c r="Q145" s="14" t="inlineStr">
        <is>
          <t>data/raw/openrouter/20260628/d7ce66959ce8e4053bc723e0e2334c9e80aff71c2c445e7b3ace515c5bf2e94c.json.gz</t>
        </is>
      </c>
      <c r="R145" s="14" t="inlineStr">
        <is>
          <t>用于历史模型发现及末次渠道报价；不得据此自动生成厂商调价事件。</t>
        </is>
      </c>
    </row>
    <row r="146" ht="42" customHeight="1">
      <c r="A146" s="14" t="inlineStr">
        <is>
          <t>Google</t>
        </is>
      </c>
      <c r="B146" s="14" t="inlineStr">
        <is>
          <t>google/gemini-2.5-flash-preview-09-2025</t>
        </is>
      </c>
      <c r="C146" s="14" t="inlineStr">
        <is>
          <t>Gemini 2.5 Flash Preview 09-2025</t>
        </is>
      </c>
      <c r="D146" s="14" t="inlineStr">
        <is>
          <t>历史/已从OpenRouter目录移除</t>
        </is>
      </c>
      <c r="E146" s="15" t="n">
        <v>45925.5</v>
      </c>
      <c r="F146" s="14" t="inlineStr">
        <is>
          <t>OpenRouter created 元数据</t>
        </is>
      </c>
      <c r="G146" s="16" t="n">
        <v>45926.6927314815</v>
      </c>
      <c r="H146" s="16" t="n">
        <v>46054.9741898148</v>
      </c>
      <c r="I146" s="16" t="n">
        <v>46054.9741898148</v>
      </c>
      <c r="J146" s="19" t="inlineStr">
        <is>
          <t>C</t>
        </is>
      </c>
      <c r="K146" s="14" t="inlineStr">
        <is>
          <t>openrouter_channel</t>
        </is>
      </c>
      <c r="L146" s="14" t="inlineStr">
        <is>
          <t>无；渠道最新/末次观测价</t>
        </is>
      </c>
      <c r="M146" s="14" t="inlineStr">
        <is>
          <t>https://web.archive.org/web/20260201232250id_/https://openrouter.ai/api/v1/models</t>
        </is>
      </c>
      <c r="N146" s="14"/>
      <c r="O146" s="14" t="inlineStr">
        <is>
          <t>https://ai.google.dev/gemini-api/docs/models</t>
        </is>
      </c>
      <c r="P146" s="14" t="inlineStr">
        <is>
          <t>Gemini 官方模型目录</t>
        </is>
      </c>
      <c r="Q146" s="14" t="inlineStr">
        <is>
          <t>data/raw/openrouter/20260201/5a11de9cd8e84ad6f9e4958b6e2bfaaf7d42d93694ee739f1cb47978525426b7.json.gz</t>
        </is>
      </c>
      <c r="R146" s="14" t="inlineStr">
        <is>
          <t>用于历史模型发现及末次渠道报价；不得据此自动生成厂商调价事件。</t>
        </is>
      </c>
    </row>
    <row r="147" ht="42" customHeight="1">
      <c r="A147" s="14" t="inlineStr">
        <is>
          <t>Google</t>
        </is>
      </c>
      <c r="B147" s="14" t="inlineStr">
        <is>
          <t>google/gemini-2.5-flash-image-preview</t>
        </is>
      </c>
      <c r="C147" s="14" t="inlineStr">
        <is>
          <t>Gemini 2.5 Flash Image Preview (Nano Banana)</t>
        </is>
      </c>
      <c r="D147" s="14" t="inlineStr">
        <is>
          <t>历史/已从OpenRouter目录移除</t>
        </is>
      </c>
      <c r="E147" s="15" t="n">
        <v>45895.5</v>
      </c>
      <c r="F147" s="14" t="inlineStr">
        <is>
          <t>OpenRouter created 元数据</t>
        </is>
      </c>
      <c r="G147" s="16" t="n">
        <v>45904.8077777778</v>
      </c>
      <c r="H147" s="16" t="n">
        <v>46032.4045601852</v>
      </c>
      <c r="I147" s="16" t="n">
        <v>46032.4045601852</v>
      </c>
      <c r="J147" s="19" t="inlineStr">
        <is>
          <t>C</t>
        </is>
      </c>
      <c r="K147" s="14" t="inlineStr">
        <is>
          <t>openrouter_channel</t>
        </is>
      </c>
      <c r="L147" s="14" t="inlineStr">
        <is>
          <t>无；渠道最新/末次观测价</t>
        </is>
      </c>
      <c r="M147" s="14" t="inlineStr">
        <is>
          <t>https://web.archive.org/web/20260110094234id_/https://openrouter.ai/api/v1/models</t>
        </is>
      </c>
      <c r="N147" s="14"/>
      <c r="O147" s="14" t="inlineStr">
        <is>
          <t>https://ai.google.dev/gemini-api/docs/models</t>
        </is>
      </c>
      <c r="P147" s="14" t="inlineStr">
        <is>
          <t>Gemini 官方模型目录</t>
        </is>
      </c>
      <c r="Q147" s="14" t="inlineStr">
        <is>
          <t>data/raw/openrouter/20260110/6a1adc7df74afab5d396aac3037e7ef65a589df170968a92b354b98ac2a316c4.json.gz</t>
        </is>
      </c>
      <c r="R147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48" ht="42" customHeight="1">
      <c r="A148" s="14" t="inlineStr">
        <is>
          <t>Google</t>
        </is>
      </c>
      <c r="B148" s="14" t="inlineStr">
        <is>
          <t>google/gemini-2.5-flash-lite</t>
        </is>
      </c>
      <c r="C148" s="14" t="inlineStr">
        <is>
          <t>Gemini 2.5 Flash-Lite</t>
        </is>
      </c>
      <c r="D148" s="14" t="inlineStr">
        <is>
          <t>OpenRouter当前可用</t>
        </is>
      </c>
      <c r="E148" s="15" t="n">
        <v>45860.5</v>
      </c>
      <c r="F148" s="14" t="inlineStr">
        <is>
          <t>OpenRouter created 元数据</t>
        </is>
      </c>
      <c r="G148" s="16" t="n">
        <v>45862.4643634259</v>
      </c>
      <c r="H148" s="16" t="n">
        <v>46255.2800462963</v>
      </c>
      <c r="I148" s="16" t="n">
        <v>46255.2800462963</v>
      </c>
      <c r="J148" s="17" t="inlineStr">
        <is>
          <t>A</t>
        </is>
      </c>
      <c r="K148" s="14" t="inlineStr">
        <is>
          <t>official_current</t>
        </is>
      </c>
      <c r="L148" s="14" t="inlineStr">
        <is>
          <t>未缓存输入、缓存输入、输出（官方当前价格页）</t>
        </is>
      </c>
      <c r="M148" s="14" t="inlineStr">
        <is>
          <t>https://ai.google.dev/gemini-api/docs/pricing</t>
        </is>
      </c>
      <c r="N148" s="14"/>
      <c r="O148" s="14" t="inlineStr">
        <is>
          <t>https://ai.google.dev/gemini-api/docs/models</t>
        </is>
      </c>
      <c r="P148" s="14" t="inlineStr">
        <is>
          <t>Gemini 官方模型目录</t>
        </is>
      </c>
      <c r="Q148" s="14" t="inlineStr">
        <is>
          <t>data/raw/openrouter/20260821/bc7f2e494c128f804aa44e3430b24af1cb93016e1679b2ea2b481eb06eab91e2.json.gz</t>
        </is>
      </c>
      <c r="R148" s="14" t="inlineStr">
        <is>
          <t>官方 Standard 标准价；不采用 Batch/Flex/Priority 价</t>
        </is>
      </c>
    </row>
    <row r="149" ht="42" customHeight="1">
      <c r="A149" s="14" t="inlineStr">
        <is>
          <t>Google</t>
        </is>
      </c>
      <c r="B149" s="14" t="inlineStr">
        <is>
          <t>google/gemini-2.5-flash</t>
        </is>
      </c>
      <c r="C149" s="14" t="inlineStr">
        <is>
          <t>Gemini 2.5 Flash</t>
        </is>
      </c>
      <c r="D149" s="14" t="inlineStr">
        <is>
          <t>OpenRouter当前可用</t>
        </is>
      </c>
      <c r="E149" s="15" t="n">
        <v>45825.5</v>
      </c>
      <c r="F149" s="14" t="inlineStr">
        <is>
          <t>OpenRouter created 元数据</t>
        </is>
      </c>
      <c r="G149" s="16" t="n">
        <v>45825.8746990741</v>
      </c>
      <c r="H149" s="16" t="n">
        <v>46255.2800462963</v>
      </c>
      <c r="I149" s="16" t="n">
        <v>46255.2800462963</v>
      </c>
      <c r="J149" s="17" t="inlineStr">
        <is>
          <t>A</t>
        </is>
      </c>
      <c r="K149" s="14" t="inlineStr">
        <is>
          <t>official_current</t>
        </is>
      </c>
      <c r="L149" s="14" t="inlineStr">
        <is>
          <t>未缓存输入、缓存输入、输出（官方当前价格页）</t>
        </is>
      </c>
      <c r="M149" s="14" t="inlineStr">
        <is>
          <t>https://ai.google.dev/gemini-api/docs/pricing</t>
        </is>
      </c>
      <c r="N149" s="14"/>
      <c r="O149" s="14" t="inlineStr">
        <is>
          <t>https://ai.google.dev/gemini-api/docs/models</t>
        </is>
      </c>
      <c r="P149" s="14" t="inlineStr">
        <is>
          <t>Gemini 官方模型目录</t>
        </is>
      </c>
      <c r="Q149" s="14" t="inlineStr">
        <is>
          <t>data/raw/openrouter/20260821/bc7f2e494c128f804aa44e3430b24af1cb93016e1679b2ea2b481eb06eab91e2.json.gz</t>
        </is>
      </c>
      <c r="R149" s="14" t="inlineStr">
        <is>
          <t>官方 Standard 标准价；不采用 Batch/Flex/Priority 价</t>
        </is>
      </c>
    </row>
    <row r="150" ht="42" customHeight="1">
      <c r="A150" s="14" t="inlineStr">
        <is>
          <t>Google</t>
        </is>
      </c>
      <c r="B150" s="14" t="inlineStr">
        <is>
          <t>google/gemini-2.5-flash-lite-preview-06-17</t>
        </is>
      </c>
      <c r="C150" s="14" t="inlineStr">
        <is>
          <t>Gemini 2.5 Flash Lite Preview 06-17</t>
        </is>
      </c>
      <c r="D150" s="14" t="inlineStr">
        <is>
          <t>历史/已从OpenRouter目录移除</t>
        </is>
      </c>
      <c r="E150" s="15" t="n">
        <v>45825.5</v>
      </c>
      <c r="F150" s="14" t="inlineStr">
        <is>
          <t>OpenRouter created 元数据</t>
        </is>
      </c>
      <c r="G150" s="16" t="n">
        <v>45825.8746990741</v>
      </c>
      <c r="H150" s="16" t="n">
        <v>45975.7716435185</v>
      </c>
      <c r="I150" s="16" t="n">
        <v>45975.7716435185</v>
      </c>
      <c r="J150" s="19" t="inlineStr">
        <is>
          <t>C</t>
        </is>
      </c>
      <c r="K150" s="14" t="inlineStr">
        <is>
          <t>openrouter_channel</t>
        </is>
      </c>
      <c r="L150" s="14" t="inlineStr">
        <is>
          <t>无；渠道最新/末次观测价</t>
        </is>
      </c>
      <c r="M150" s="14" t="inlineStr">
        <is>
          <t>https://web.archive.org/web/20251114183110id_/https://openrouter.ai/api/v1/models</t>
        </is>
      </c>
      <c r="N150" s="14"/>
      <c r="O150" s="14" t="inlineStr">
        <is>
          <t>https://ai.google.dev/gemini-api/docs/models</t>
        </is>
      </c>
      <c r="P150" s="14" t="inlineStr">
        <is>
          <t>Gemini 官方模型目录</t>
        </is>
      </c>
      <c r="Q150" s="14" t="inlineStr">
        <is>
          <t>data/raw/openrouter/20251114/a12e2ae17fcdacbfbadbfeafbc5f4f3355e3eb4046cf63a5598600aaafd4ccf8.json.gz</t>
        </is>
      </c>
      <c r="R150" s="14" t="inlineStr">
        <is>
          <t>用于历史模型发现及末次渠道报价；不得据此自动生成厂商调价事件。</t>
        </is>
      </c>
    </row>
    <row r="151" ht="42" customHeight="1">
      <c r="A151" s="14" t="inlineStr">
        <is>
          <t>Google</t>
        </is>
      </c>
      <c r="B151" s="14" t="inlineStr">
        <is>
          <t>google/gemini-2.5-pro</t>
        </is>
      </c>
      <c r="C151" s="14" t="inlineStr">
        <is>
          <t>Gemini 2.5 Pro</t>
        </is>
      </c>
      <c r="D151" s="14" t="inlineStr">
        <is>
          <t>OpenRouter当前可用</t>
        </is>
      </c>
      <c r="E151" s="15" t="n">
        <v>45825.5</v>
      </c>
      <c r="F151" s="14" t="inlineStr">
        <is>
          <t>OpenRouter created 元数据</t>
        </is>
      </c>
      <c r="G151" s="16" t="n">
        <v>45825.8746990741</v>
      </c>
      <c r="H151" s="16" t="n">
        <v>46255.2800462963</v>
      </c>
      <c r="I151" s="16" t="n">
        <v>46255.2800462963</v>
      </c>
      <c r="J151" s="17" t="inlineStr">
        <is>
          <t>A</t>
        </is>
      </c>
      <c r="K151" s="14" t="inlineStr">
        <is>
          <t>official_current</t>
        </is>
      </c>
      <c r="L151" s="14" t="inlineStr">
        <is>
          <t>未缓存输入、缓存输入、输出（官方当前价格页）</t>
        </is>
      </c>
      <c r="M151" s="14" t="inlineStr">
        <is>
          <t>https://ai.google.dev/gemini-api/docs/pricing</t>
        </is>
      </c>
      <c r="N151" s="14"/>
      <c r="O151" s="14" t="inlineStr">
        <is>
          <t>https://ai.google.dev/gemini-api/docs/models</t>
        </is>
      </c>
      <c r="P151" s="14" t="inlineStr">
        <is>
          <t>Gemini 官方模型目录</t>
        </is>
      </c>
      <c r="Q151" s="14" t="inlineStr">
        <is>
          <t>data/raw/openrouter/20260821/bc7f2e494c128f804aa44e3430b24af1cb93016e1679b2ea2b481eb06eab91e2.json.gz</t>
        </is>
      </c>
      <c r="R151" s="14" t="inlineStr">
        <is>
          <t>官方 Standard 标准价；不采用 Batch/Flex/Priority 价</t>
        </is>
      </c>
    </row>
    <row r="152" ht="42" customHeight="1">
      <c r="A152" s="14" t="inlineStr">
        <is>
          <t>Google</t>
        </is>
      </c>
      <c r="B152" s="14" t="inlineStr">
        <is>
          <t>google/gemini-2.5-pro-preview</t>
        </is>
      </c>
      <c r="C152" s="14" t="inlineStr">
        <is>
          <t>Gemini 2.5 Pro Preview 06-05</t>
        </is>
      </c>
      <c r="D152" s="14" t="inlineStr">
        <is>
          <t>OpenRouter当前可用</t>
        </is>
      </c>
      <c r="E152" s="15" t="n">
        <v>45813.5</v>
      </c>
      <c r="F152" s="14" t="inlineStr">
        <is>
          <t>OpenRouter created 元数据</t>
        </is>
      </c>
      <c r="G152" s="16" t="n">
        <v>45786.1184953704</v>
      </c>
      <c r="H152" s="16" t="n">
        <v>46255.2800462963</v>
      </c>
      <c r="I152" s="16" t="n">
        <v>46255.2800462963</v>
      </c>
      <c r="J152" s="19" t="inlineStr">
        <is>
          <t>C</t>
        </is>
      </c>
      <c r="K152" s="14" t="inlineStr">
        <is>
          <t>openrouter_channel</t>
        </is>
      </c>
      <c r="L152" s="14" t="inlineStr">
        <is>
          <t>无；渠道最新/末次观测价</t>
        </is>
      </c>
      <c r="M152" s="14" t="inlineStr">
        <is>
          <t>https://openrouter.ai/api/v1/models</t>
        </is>
      </c>
      <c r="N152" s="14"/>
      <c r="O152" s="14" t="inlineStr">
        <is>
          <t>https://ai.google.dev/gemini-api/docs/models</t>
        </is>
      </c>
      <c r="P152" s="14" t="inlineStr">
        <is>
          <t>Gemini 官方模型目录</t>
        </is>
      </c>
      <c r="Q152" s="14" t="inlineStr">
        <is>
          <t>data/raw/openrouter/20260821/bc7f2e494c128f804aa44e3430b24af1cb93016e1679b2ea2b481eb06eab91e2.json.gz</t>
        </is>
      </c>
      <c r="R152" s="14" t="inlineStr">
        <is>
          <t>用于历史模型发现及末次渠道报价；不得据此自动生成厂商调价事件。</t>
        </is>
      </c>
    </row>
    <row r="153" ht="42" customHeight="1">
      <c r="A153" s="14" t="inlineStr">
        <is>
          <t>Google</t>
        </is>
      </c>
      <c r="B153" s="14" t="inlineStr">
        <is>
          <t>google/gemma-2b-it</t>
        </is>
      </c>
      <c r="C153" s="14" t="inlineStr">
        <is>
          <t>Gemma 1 2B</t>
        </is>
      </c>
      <c r="D153" s="14" t="inlineStr">
        <is>
          <t>历史/已从OpenRouter目录移除</t>
        </is>
      </c>
      <c r="E153" s="15" t="n">
        <v>45805.5</v>
      </c>
      <c r="F153" s="14" t="inlineStr">
        <is>
          <t>OpenRouter created 元数据</t>
        </is>
      </c>
      <c r="G153" s="16" t="n">
        <v>45813.4203819444</v>
      </c>
      <c r="H153" s="16" t="n">
        <v>45814.7320717593</v>
      </c>
      <c r="I153" s="16" t="n">
        <v>45814.7320717593</v>
      </c>
      <c r="J153" s="19" t="inlineStr">
        <is>
          <t>C</t>
        </is>
      </c>
      <c r="K153" s="14" t="inlineStr">
        <is>
          <t>openrouter_channel</t>
        </is>
      </c>
      <c r="L153" s="14" t="inlineStr">
        <is>
          <t>无；渠道最新/末次观测价</t>
        </is>
      </c>
      <c r="M153" s="14" t="inlineStr">
        <is>
          <t>https://web.archive.org/web/20250606173411id_/https://openrouter.ai/api/v1/models</t>
        </is>
      </c>
      <c r="N153" s="14"/>
      <c r="O153" s="14"/>
      <c r="P153" s="14"/>
      <c r="Q153" s="14" t="inlineStr">
        <is>
          <t>data/raw/openrouter/20250606/ccdd71f5e4af97977f11d0314286f8c55ad922ec5ec4b7db3d3d4b9b321eb28f.json.gz</t>
        </is>
      </c>
      <c r="R153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54" ht="42" customHeight="1">
      <c r="A154" s="14" t="inlineStr">
        <is>
          <t>Google</t>
        </is>
      </c>
      <c r="B154" s="14" t="inlineStr">
        <is>
          <t>google/gemini-2.5-flash-preview-05-20</t>
        </is>
      </c>
      <c r="C154" s="14" t="inlineStr">
        <is>
          <t>Gemini 2.5 Flash Preview 05-20</t>
        </is>
      </c>
      <c r="D154" s="14" t="inlineStr">
        <is>
          <t>历史/已从OpenRouter目录移除</t>
        </is>
      </c>
      <c r="E154" s="15" t="n">
        <v>45797.5</v>
      </c>
      <c r="F154" s="14" t="inlineStr">
        <is>
          <t>OpenRouter created 元数据</t>
        </is>
      </c>
      <c r="G154" s="16" t="n">
        <v>45813.4203819444</v>
      </c>
      <c r="H154" s="16" t="n">
        <v>45852.7316203704</v>
      </c>
      <c r="I154" s="16" t="n">
        <v>45852.7316203704</v>
      </c>
      <c r="J154" s="19" t="inlineStr">
        <is>
          <t>C</t>
        </is>
      </c>
      <c r="K154" s="14" t="inlineStr">
        <is>
          <t>openrouter_channel</t>
        </is>
      </c>
      <c r="L154" s="14" t="inlineStr">
        <is>
          <t>无；渠道最新/末次观测价</t>
        </is>
      </c>
      <c r="M154" s="14" t="inlineStr">
        <is>
          <t>https://web.archive.org/web/20250714173332id_/https://openrouter.ai/api/v1/models</t>
        </is>
      </c>
      <c r="N154" s="14"/>
      <c r="O154" s="14" t="inlineStr">
        <is>
          <t>https://ai.google.dev/gemini-api/docs/models</t>
        </is>
      </c>
      <c r="P154" s="14" t="inlineStr">
        <is>
          <t>Gemini 官方模型目录</t>
        </is>
      </c>
      <c r="Q154" s="14" t="inlineStr">
        <is>
          <t>data/raw/openrouter/20250714/7a7dc87861808641246b4c95ccb1bae5d9a637c95697f3cb30a037ec6327b3c7.json.gz</t>
        </is>
      </c>
      <c r="R154" s="14" t="inlineStr">
        <is>
          <t>用于历史模型发现及末次渠道报价；不得据此自动生成厂商调价事件。</t>
        </is>
      </c>
    </row>
    <row r="155" ht="42" customHeight="1">
      <c r="A155" s="14" t="inlineStr">
        <is>
          <t>Google</t>
        </is>
      </c>
      <c r="B155" s="14" t="inlineStr">
        <is>
          <t>google/gemma-3n-e4b-it</t>
        </is>
      </c>
      <c r="C155" s="14" t="inlineStr">
        <is>
          <t>Gemma 3n 4B</t>
        </is>
      </c>
      <c r="D155" s="14" t="inlineStr">
        <is>
          <t>OpenRouter当前可用</t>
        </is>
      </c>
      <c r="E155" s="15" t="n">
        <v>45797.5</v>
      </c>
      <c r="F155" s="14" t="inlineStr">
        <is>
          <t>OpenRouter created 元数据</t>
        </is>
      </c>
      <c r="G155" s="16" t="n">
        <v>45837.2911111111</v>
      </c>
      <c r="H155" s="16" t="n">
        <v>46255.2800462963</v>
      </c>
      <c r="I155" s="16" t="n">
        <v>46255.2800462963</v>
      </c>
      <c r="J155" s="19" t="inlineStr">
        <is>
          <t>C</t>
        </is>
      </c>
      <c r="K155" s="14" t="inlineStr">
        <is>
          <t>openrouter_channel</t>
        </is>
      </c>
      <c r="L155" s="14" t="inlineStr">
        <is>
          <t>无；渠道最新/末次观测价</t>
        </is>
      </c>
      <c r="M155" s="14" t="inlineStr">
        <is>
          <t>https://openrouter.ai/api/v1/models</t>
        </is>
      </c>
      <c r="N155" s="14"/>
      <c r="O155" s="14"/>
      <c r="P155" s="14"/>
      <c r="Q155" s="14" t="inlineStr">
        <is>
          <t>data/raw/openrouter/20260821/bc7f2e494c128f804aa44e3430b24af1cb93016e1679b2ea2b481eb06eab91e2.json.gz</t>
        </is>
      </c>
      <c r="R155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56" ht="42" customHeight="1">
      <c r="A156" s="14" t="inlineStr">
        <is>
          <t>Google</t>
        </is>
      </c>
      <c r="B156" s="14" t="inlineStr">
        <is>
          <t>google/gemini-2.5-pro-preview-05-06</t>
        </is>
      </c>
      <c r="C156" s="14" t="inlineStr">
        <is>
          <t>Gemini 2.5 Pro Preview 05-06</t>
        </is>
      </c>
      <c r="D156" s="14" t="inlineStr">
        <is>
          <t>OpenRouter当前可用</t>
        </is>
      </c>
      <c r="E156" s="15" t="n">
        <v>45784.5</v>
      </c>
      <c r="F156" s="14" t="inlineStr">
        <is>
          <t>OpenRouter created 元数据</t>
        </is>
      </c>
      <c r="G156" s="16" t="n">
        <v>45814.7320717593</v>
      </c>
      <c r="H156" s="16" t="n">
        <v>46255.2800462963</v>
      </c>
      <c r="I156" s="16" t="n">
        <v>46255.2800462963</v>
      </c>
      <c r="J156" s="19" t="inlineStr">
        <is>
          <t>C</t>
        </is>
      </c>
      <c r="K156" s="14" t="inlineStr">
        <is>
          <t>openrouter_channel</t>
        </is>
      </c>
      <c r="L156" s="14" t="inlineStr">
        <is>
          <t>无；渠道最新/末次观测价</t>
        </is>
      </c>
      <c r="M156" s="14" t="inlineStr">
        <is>
          <t>https://openrouter.ai/api/v1/models</t>
        </is>
      </c>
      <c r="N156" s="14"/>
      <c r="O156" s="14" t="inlineStr">
        <is>
          <t>https://ai.google.dev/gemini-api/docs/models</t>
        </is>
      </c>
      <c r="P156" s="14" t="inlineStr">
        <is>
          <t>Gemini 官方模型目录</t>
        </is>
      </c>
      <c r="Q156" s="14" t="inlineStr">
        <is>
          <t>data/raw/openrouter/20260821/bc7f2e494c128f804aa44e3430b24af1cb93016e1679b2ea2b481eb06eab91e2.json.gz</t>
        </is>
      </c>
      <c r="R156" s="14" t="inlineStr">
        <is>
          <t>用于历史模型发现及末次渠道报价；不得据此自动生成厂商调价事件。</t>
        </is>
      </c>
    </row>
    <row r="157" ht="42" customHeight="1">
      <c r="A157" s="14" t="inlineStr">
        <is>
          <t>Google</t>
        </is>
      </c>
      <c r="B157" s="14" t="inlineStr">
        <is>
          <t>google/gemini-2.5-flash-preview</t>
        </is>
      </c>
      <c r="C157" s="14" t="inlineStr">
        <is>
          <t>Gemini 2.5 Flash Preview 04-17</t>
        </is>
      </c>
      <c r="D157" s="14" t="inlineStr">
        <is>
          <t>历史/已从OpenRouter目录移除</t>
        </is>
      </c>
      <c r="E157" s="15" t="n">
        <v>45764.5</v>
      </c>
      <c r="F157" s="14" t="inlineStr">
        <is>
          <t>OpenRouter created 元数据</t>
        </is>
      </c>
      <c r="G157" s="16" t="n">
        <v>45770.0781828704</v>
      </c>
      <c r="H157" s="16" t="n">
        <v>45852.7316203704</v>
      </c>
      <c r="I157" s="16" t="n">
        <v>45852.7316203704</v>
      </c>
      <c r="J157" s="19" t="inlineStr">
        <is>
          <t>C</t>
        </is>
      </c>
      <c r="K157" s="14" t="inlineStr">
        <is>
          <t>openrouter_channel</t>
        </is>
      </c>
      <c r="L157" s="14" t="inlineStr">
        <is>
          <t>无；渠道最新/末次观测价</t>
        </is>
      </c>
      <c r="M157" s="14" t="inlineStr">
        <is>
          <t>https://web.archive.org/web/20250714173332id_/https://openrouter.ai/api/v1/models</t>
        </is>
      </c>
      <c r="N157" s="14"/>
      <c r="O157" s="14" t="inlineStr">
        <is>
          <t>https://ai.google.dev/gemini-api/docs/models</t>
        </is>
      </c>
      <c r="P157" s="14" t="inlineStr">
        <is>
          <t>Gemini 官方模型目录</t>
        </is>
      </c>
      <c r="Q157" s="14" t="inlineStr">
        <is>
          <t>data/raw/openrouter/20250714/7a7dc87861808641246b4c95ccb1bae5d9a637c95697f3cb30a037ec6327b3c7.json.gz</t>
        </is>
      </c>
      <c r="R157" s="14" t="inlineStr">
        <is>
          <t>用于历史模型发现及末次渠道报价；不得据此自动生成厂商调价事件。</t>
        </is>
      </c>
    </row>
    <row r="158" ht="42" customHeight="1">
      <c r="A158" s="14" t="inlineStr">
        <is>
          <t>Google</t>
        </is>
      </c>
      <c r="B158" s="14" t="inlineStr">
        <is>
          <t>google/gemini-2.5-pro-preview-03-25</t>
        </is>
      </c>
      <c r="C158" s="14" t="inlineStr">
        <is>
          <t>Gemini 2.5 Pro Preview</t>
        </is>
      </c>
      <c r="D158" s="14" t="inlineStr">
        <is>
          <t>历史/已从OpenRouter目录移除</t>
        </is>
      </c>
      <c r="E158" s="15" t="n">
        <v>45764.5</v>
      </c>
      <c r="F158" s="14" t="inlineStr">
        <is>
          <t>OpenRouter created 元数据</t>
        </is>
      </c>
      <c r="G158" s="16" t="n">
        <v>45757.7654050926</v>
      </c>
      <c r="H158" s="16" t="n">
        <v>45782.7090277778</v>
      </c>
      <c r="I158" s="16" t="n">
        <v>45782.7090277778</v>
      </c>
      <c r="J158" s="19" t="inlineStr">
        <is>
          <t>C</t>
        </is>
      </c>
      <c r="K158" s="14" t="inlineStr">
        <is>
          <t>openrouter_channel</t>
        </is>
      </c>
      <c r="L158" s="14" t="inlineStr">
        <is>
          <t>无；渠道最新/末次观测价</t>
        </is>
      </c>
      <c r="M158" s="14" t="inlineStr">
        <is>
          <t>https://web.archive.org/web/20250505170100id_/https://openrouter.ai/api/v1/models</t>
        </is>
      </c>
      <c r="N158" s="14"/>
      <c r="O158" s="14" t="inlineStr">
        <is>
          <t>https://ai.google.dev/gemini-api/docs/models</t>
        </is>
      </c>
      <c r="P158" s="14" t="inlineStr">
        <is>
          <t>Gemini 官方模型目录</t>
        </is>
      </c>
      <c r="Q158" s="14" t="inlineStr">
        <is>
          <t>data/raw/openrouter/20250505/9c8a46d49aec19e92d8b156b8418efb7744f95ad5e8b48509be3b6548bfb69bb.json.gz</t>
        </is>
      </c>
      <c r="R158" s="14" t="inlineStr">
        <is>
          <t>用于历史模型发现及末次渠道报价；不得据此自动生成厂商调价事件。</t>
        </is>
      </c>
    </row>
    <row r="159" ht="42" customHeight="1">
      <c r="A159" s="14" t="inlineStr">
        <is>
          <t>Google</t>
        </is>
      </c>
      <c r="B159" s="14" t="inlineStr">
        <is>
          <t>google/gemini-2.5-pro-exp-03-25</t>
        </is>
      </c>
      <c r="C159" s="14" t="inlineStr">
        <is>
          <t>Gemini 2.5 Pro Experimental</t>
        </is>
      </c>
      <c r="D159" s="14" t="inlineStr">
        <is>
          <t>历史/已从OpenRouter目录移除</t>
        </is>
      </c>
      <c r="E159" s="15" t="n">
        <v>45741.5</v>
      </c>
      <c r="F159" s="14" t="inlineStr">
        <is>
          <t>OpenRouter created 元数据</t>
        </is>
      </c>
      <c r="G159" s="16" t="n">
        <v>45773.7828935185</v>
      </c>
      <c r="H159" s="16" t="n">
        <v>45904.8077777778</v>
      </c>
      <c r="I159" s="16" t="n">
        <v>45904.8077777778</v>
      </c>
      <c r="J159" s="19" t="inlineStr">
        <is>
          <t>C</t>
        </is>
      </c>
      <c r="K159" s="14" t="inlineStr">
        <is>
          <t>openrouter_channel</t>
        </is>
      </c>
      <c r="L159" s="14" t="inlineStr">
        <is>
          <t>无；渠道最新/末次观测价</t>
        </is>
      </c>
      <c r="M159" s="14" t="inlineStr">
        <is>
          <t>https://web.archive.org/web/20250904192312id_/https://openrouter.ai/api/v1/models</t>
        </is>
      </c>
      <c r="N159" s="14"/>
      <c r="O159" s="14" t="inlineStr">
        <is>
          <t>https://ai.google.dev/gemini-api/docs/models</t>
        </is>
      </c>
      <c r="P159" s="14" t="inlineStr">
        <is>
          <t>Gemini 官方模型目录</t>
        </is>
      </c>
      <c r="Q159" s="14" t="inlineStr">
        <is>
          <t>data/raw/openrouter/20250904/2a67dc16be23a71ad550de97717e77e2f2b2f953f990dd194128af5db13c2e76.json.gz</t>
        </is>
      </c>
      <c r="R159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60" ht="42" customHeight="1">
      <c r="A160" s="14" t="inlineStr">
        <is>
          <t>Google</t>
        </is>
      </c>
      <c r="B160" s="14" t="inlineStr">
        <is>
          <t>google/gemma-3-12b-it</t>
        </is>
      </c>
      <c r="C160" s="14" t="inlineStr">
        <is>
          <t>Gemma 3 12B</t>
        </is>
      </c>
      <c r="D160" s="14" t="inlineStr">
        <is>
          <t>OpenRouter当前可用</t>
        </is>
      </c>
      <c r="E160" s="15" t="n">
        <v>45729.5</v>
      </c>
      <c r="F160" s="14" t="inlineStr">
        <is>
          <t>OpenRouter created 元数据</t>
        </is>
      </c>
      <c r="G160" s="16" t="n">
        <v>45750.18875</v>
      </c>
      <c r="H160" s="16" t="n">
        <v>46255.2800462963</v>
      </c>
      <c r="I160" s="16" t="n">
        <v>46255.2800462963</v>
      </c>
      <c r="J160" s="19" t="inlineStr">
        <is>
          <t>C</t>
        </is>
      </c>
      <c r="K160" s="14" t="inlineStr">
        <is>
          <t>openrouter_channel</t>
        </is>
      </c>
      <c r="L160" s="14" t="inlineStr">
        <is>
          <t>无；渠道最新/末次观测价</t>
        </is>
      </c>
      <c r="M160" s="14" t="inlineStr">
        <is>
          <t>https://openrouter.ai/api/v1/models</t>
        </is>
      </c>
      <c r="N160" s="14"/>
      <c r="O160" s="14"/>
      <c r="P160" s="14"/>
      <c r="Q160" s="14" t="inlineStr">
        <is>
          <t>data/raw/openrouter/20260821/bc7f2e494c128f804aa44e3430b24af1cb93016e1679b2ea2b481eb06eab91e2.json.gz</t>
        </is>
      </c>
      <c r="R160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61" ht="42" customHeight="1">
      <c r="A161" s="14" t="inlineStr">
        <is>
          <t>Google</t>
        </is>
      </c>
      <c r="B161" s="14" t="inlineStr">
        <is>
          <t>google/gemma-3-4b-it</t>
        </is>
      </c>
      <c r="C161" s="14" t="inlineStr">
        <is>
          <t>Gemma 3 4B</t>
        </is>
      </c>
      <c r="D161" s="14" t="inlineStr">
        <is>
          <t>OpenRouter当前可用</t>
        </is>
      </c>
      <c r="E161" s="15" t="n">
        <v>45729.5</v>
      </c>
      <c r="F161" s="14" t="inlineStr">
        <is>
          <t>OpenRouter created 元数据</t>
        </is>
      </c>
      <c r="G161" s="16" t="n">
        <v>45750.18875</v>
      </c>
      <c r="H161" s="16" t="n">
        <v>46255.2800462963</v>
      </c>
      <c r="I161" s="16" t="n">
        <v>46255.2800462963</v>
      </c>
      <c r="J161" s="19" t="inlineStr">
        <is>
          <t>C</t>
        </is>
      </c>
      <c r="K161" s="14" t="inlineStr">
        <is>
          <t>openrouter_channel</t>
        </is>
      </c>
      <c r="L161" s="14" t="inlineStr">
        <is>
          <t>无；渠道最新/末次观测价</t>
        </is>
      </c>
      <c r="M161" s="14" t="inlineStr">
        <is>
          <t>https://openrouter.ai/api/v1/models</t>
        </is>
      </c>
      <c r="N161" s="14"/>
      <c r="O161" s="14"/>
      <c r="P161" s="14"/>
      <c r="Q161" s="14" t="inlineStr">
        <is>
          <t>data/raw/openrouter/20260821/bc7f2e494c128f804aa44e3430b24af1cb93016e1679b2ea2b481eb06eab91e2.json.gz</t>
        </is>
      </c>
      <c r="R161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62" ht="42" customHeight="1">
      <c r="A162" s="14" t="inlineStr">
        <is>
          <t>Google</t>
        </is>
      </c>
      <c r="B162" s="14" t="inlineStr">
        <is>
          <t>google/gemma-3-27b-it</t>
        </is>
      </c>
      <c r="C162" s="14" t="inlineStr">
        <is>
          <t>Gemma 3 27B</t>
        </is>
      </c>
      <c r="D162" s="14" t="inlineStr">
        <is>
          <t>OpenRouter当前可用</t>
        </is>
      </c>
      <c r="E162" s="15" t="n">
        <v>45728.5</v>
      </c>
      <c r="F162" s="14" t="inlineStr">
        <is>
          <t>OpenRouter created 元数据</t>
        </is>
      </c>
      <c r="G162" s="16" t="n">
        <v>45733.6594907407</v>
      </c>
      <c r="H162" s="16" t="n">
        <v>46255.2800462963</v>
      </c>
      <c r="I162" s="16" t="n">
        <v>46255.2800462963</v>
      </c>
      <c r="J162" s="19" t="inlineStr">
        <is>
          <t>C</t>
        </is>
      </c>
      <c r="K162" s="14" t="inlineStr">
        <is>
          <t>openrouter_channel</t>
        </is>
      </c>
      <c r="L162" s="14" t="inlineStr">
        <is>
          <t>无；渠道最新/末次观测价</t>
        </is>
      </c>
      <c r="M162" s="14" t="inlineStr">
        <is>
          <t>https://openrouter.ai/api/v1/models</t>
        </is>
      </c>
      <c r="N162" s="14"/>
      <c r="O162" s="14"/>
      <c r="P162" s="14"/>
      <c r="Q162" s="14" t="inlineStr">
        <is>
          <t>data/raw/openrouter/20260821/bc7f2e494c128f804aa44e3430b24af1cb93016e1679b2ea2b481eb06eab91e2.json.gz</t>
        </is>
      </c>
      <c r="R162" s="14" t="inlineStr">
        <is>
          <t>用于历史模型发现及末次渠道报价；不得据此自动生成厂商调价事件。</t>
        </is>
      </c>
    </row>
    <row r="163" ht="42" customHeight="1">
      <c r="A163" s="14" t="inlineStr">
        <is>
          <t>Google</t>
        </is>
      </c>
      <c r="B163" s="14" t="inlineStr">
        <is>
          <t>google/gemini-2.0-flash-lite-001</t>
        </is>
      </c>
      <c r="C163" s="14" t="inlineStr">
        <is>
          <t>Gemini 2.0 Flash-Lite</t>
        </is>
      </c>
      <c r="D163" s="14" t="inlineStr">
        <is>
          <t>历史/已从OpenRouter目录移除</t>
        </is>
      </c>
      <c r="E163" s="15" t="n">
        <v>45713.5</v>
      </c>
      <c r="F163" s="14" t="inlineStr">
        <is>
          <t>OpenRouter created 元数据</t>
        </is>
      </c>
      <c r="G163" s="16" t="n">
        <v>45719.614212963</v>
      </c>
      <c r="H163" s="16" t="n">
        <v>46173.0846064815</v>
      </c>
      <c r="I163" s="16" t="n">
        <v>46255.2800462963</v>
      </c>
      <c r="J163" s="17" t="inlineStr">
        <is>
          <t>A</t>
        </is>
      </c>
      <c r="K163" s="14" t="inlineStr">
        <is>
          <t>official_current</t>
        </is>
      </c>
      <c r="L163" s="14" t="inlineStr">
        <is>
          <t>未缓存输入、输出（官方当前价格页）</t>
        </is>
      </c>
      <c r="M163" s="14" t="inlineStr">
        <is>
          <t>https://ai.google.dev/gemini-api/docs/pricing</t>
        </is>
      </c>
      <c r="N163" s="14"/>
      <c r="O163" s="14" t="inlineStr">
        <is>
          <t>https://ai.google.dev/gemini-api/docs/models</t>
        </is>
      </c>
      <c r="P163" s="14" t="inlineStr">
        <is>
          <t>Gemini 官方模型目录</t>
        </is>
      </c>
      <c r="Q163" s="14" t="inlineStr">
        <is>
          <t>data/raw/openrouter/20260531/e215578db0fc98df7c0519f4adc3ef7f6b444e4b45321288e432cb218b5fa072.json.gz</t>
        </is>
      </c>
      <c r="R163" s="14" t="inlineStr">
        <is>
          <t>官方 Standard 标准价；不采用 Batch/Flex/Priority 价 缓存命中输入价非官方直接报价：按同厂商 32 个三项价格完整模型的缓存/未缓存输入比例算术平均 18.333333% 推算，Excel 以淡黄色标记。</t>
        </is>
      </c>
    </row>
    <row r="164" ht="42" customHeight="1">
      <c r="A164" s="14" t="inlineStr">
        <is>
          <t>Google</t>
        </is>
      </c>
      <c r="B164" s="14" t="inlineStr">
        <is>
          <t>google/gemini-2.0-flash-001</t>
        </is>
      </c>
      <c r="C164" s="14" t="inlineStr">
        <is>
          <t>Gemini 2.0 Flash</t>
        </is>
      </c>
      <c r="D164" s="14" t="inlineStr">
        <is>
          <t>历史/已从OpenRouter目录移除</t>
        </is>
      </c>
      <c r="E164" s="15" t="n">
        <v>45693.5</v>
      </c>
      <c r="F164" s="14" t="inlineStr">
        <is>
          <t>OpenRouter created 元数据</t>
        </is>
      </c>
      <c r="G164" s="16" t="n">
        <v>45701.3056481481</v>
      </c>
      <c r="H164" s="16" t="n">
        <v>46173.0846064815</v>
      </c>
      <c r="I164" s="16" t="n">
        <v>46255.2800462963</v>
      </c>
      <c r="J164" s="17" t="inlineStr">
        <is>
          <t>A</t>
        </is>
      </c>
      <c r="K164" s="14" t="inlineStr">
        <is>
          <t>official_current</t>
        </is>
      </c>
      <c r="L164" s="14" t="inlineStr">
        <is>
          <t>未缓存输入、缓存输入、输出（官方当前价格页）</t>
        </is>
      </c>
      <c r="M164" s="14" t="inlineStr">
        <is>
          <t>https://ai.google.dev/gemini-api/docs/pricing</t>
        </is>
      </c>
      <c r="N164" s="14"/>
      <c r="O164" s="14" t="inlineStr">
        <is>
          <t>https://ai.google.dev/gemini-api/docs/models</t>
        </is>
      </c>
      <c r="P164" s="14" t="inlineStr">
        <is>
          <t>Gemini 官方模型目录</t>
        </is>
      </c>
      <c r="Q164" s="14" t="inlineStr">
        <is>
          <t>data/raw/openrouter/20260531/e215578db0fc98df7c0519f4adc3ef7f6b444e4b45321288e432cb218b5fa072.json.gz</t>
        </is>
      </c>
      <c r="R164" s="14" t="inlineStr">
        <is>
          <t>官方 Standard 标准价；不采用 Batch/Flex/Priority 价</t>
        </is>
      </c>
    </row>
    <row r="165" ht="42" customHeight="1">
      <c r="A165" s="14" t="inlineStr">
        <is>
          <t>Google</t>
        </is>
      </c>
      <c r="B165" s="14" t="inlineStr">
        <is>
          <t>google/gemini-flash-1.5-8b</t>
        </is>
      </c>
      <c r="C165" s="14" t="inlineStr">
        <is>
          <t>Gemini 1.5 Flash-8B</t>
        </is>
      </c>
      <c r="D165" s="14" t="inlineStr">
        <is>
          <t>历史/已从OpenRouter目录移除</t>
        </is>
      </c>
      <c r="E165" s="15" t="n">
        <v>45568.5</v>
      </c>
      <c r="F165" s="14" t="inlineStr">
        <is>
          <t>OpenRouter created 元数据</t>
        </is>
      </c>
      <c r="G165" s="16" t="n">
        <v>45571.9457638889</v>
      </c>
      <c r="H165" s="16" t="n">
        <v>45927.4893055556</v>
      </c>
      <c r="I165" s="16" t="n">
        <v>45927.4893055556</v>
      </c>
      <c r="J165" s="17" t="inlineStr">
        <is>
          <t>A</t>
        </is>
      </c>
      <c r="K165" s="14" t="inlineStr">
        <is>
          <t>official_historical</t>
        </is>
      </c>
      <c r="L165" s="14" t="inlineStr">
        <is>
          <t>input_usd_mtok、cached_input_usd_mtok、output_usd_mtok（官方）</t>
        </is>
      </c>
      <c r="M165" s="14" t="inlineStr">
        <is>
          <t>https://ai.google.dev/gemini-api/docs/pricing?authuser=4</t>
        </is>
      </c>
      <c r="N165" s="14" t="inlineStr">
        <is>
          <t>https://web.archive.org/web/20250927114436id_/https://openrouter.ai/api/v1/models</t>
        </is>
      </c>
      <c r="O165" s="14" t="inlineStr">
        <is>
          <t>https://ai.google.dev/gemini-api/docs/models</t>
        </is>
      </c>
      <c r="P165" s="14" t="inlineStr">
        <is>
          <t>Gemini 官方模型目录</t>
        </is>
      </c>
      <c r="Q165" s="14" t="inlineStr">
        <is>
          <t>data/raw/openrouter/20250927/a47c326f3c4673e6094a68bb2bdd6bc7b5d2d3b3ab446d6878fe5f06a7605ff2.json.gz</t>
        </is>
      </c>
      <c r="R165" s="14" t="inlineStr">
        <is>
          <t>采用 128K 及以下标准档官方价格。</t>
        </is>
      </c>
    </row>
    <row r="166" ht="42" customHeight="1">
      <c r="A166" s="14" t="inlineStr">
        <is>
          <t>Google</t>
        </is>
      </c>
      <c r="B166" s="14" t="inlineStr">
        <is>
          <t>google/gemini-flash-1.5-8b-exp</t>
        </is>
      </c>
      <c r="C166" s="14" t="inlineStr">
        <is>
          <t>Gemini 1.5 Flash 8B Experimental</t>
        </is>
      </c>
      <c r="D166" s="14" t="inlineStr">
        <is>
          <t>历史/已从OpenRouter目录移除</t>
        </is>
      </c>
      <c r="E166" s="15" t="n">
        <v>45532.5</v>
      </c>
      <c r="F166" s="14" t="inlineStr">
        <is>
          <t>OpenRouter created 元数据</t>
        </is>
      </c>
      <c r="G166" s="16" t="n">
        <v>45571.9457638889</v>
      </c>
      <c r="H166" s="16" t="n">
        <v>45786.1184953704</v>
      </c>
      <c r="I166" s="16" t="n">
        <v>45786.1184953704</v>
      </c>
      <c r="J166" s="19" t="inlineStr">
        <is>
          <t>C</t>
        </is>
      </c>
      <c r="K166" s="14" t="inlineStr">
        <is>
          <t>openrouter_channel</t>
        </is>
      </c>
      <c r="L166" s="14" t="inlineStr">
        <is>
          <t>无；渠道最新/末次观测价</t>
        </is>
      </c>
      <c r="M166" s="14" t="inlineStr">
        <is>
          <t>https://web.archive.org/web/20250509025038id_/https://openrouter.ai/api/v1/models</t>
        </is>
      </c>
      <c r="N166" s="14"/>
      <c r="O166" s="14" t="inlineStr">
        <is>
          <t>https://ai.google.dev/gemini-api/docs/models</t>
        </is>
      </c>
      <c r="P166" s="14" t="inlineStr">
        <is>
          <t>Gemini 官方模型目录</t>
        </is>
      </c>
      <c r="Q166" s="14" t="inlineStr">
        <is>
          <t>data/raw/openrouter/20250509/ed433a0ef712f44a5b8509a7cdfe16019dd7ebffb4a530a19a6d03e4170959f7.json.gz</t>
        </is>
      </c>
      <c r="R166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67" ht="42" customHeight="1">
      <c r="A167" s="14" t="inlineStr">
        <is>
          <t>Google</t>
        </is>
      </c>
      <c r="B167" s="14" t="inlineStr">
        <is>
          <t>google/gemini-flash-1.5-exp</t>
        </is>
      </c>
      <c r="C167" s="14" t="inlineStr">
        <is>
          <t>Gemini Flash 1.5 Experimental</t>
        </is>
      </c>
      <c r="D167" s="14" t="inlineStr">
        <is>
          <t>历史/已从OpenRouter目录移除</t>
        </is>
      </c>
      <c r="E167" s="15" t="n">
        <v>45532.5</v>
      </c>
      <c r="F167" s="14" t="inlineStr">
        <is>
          <t>OpenRouter created 元数据</t>
        </is>
      </c>
      <c r="G167" s="16" t="n">
        <v>45540.75625</v>
      </c>
      <c r="H167" s="16" t="n">
        <v>45674.4355208333</v>
      </c>
      <c r="I167" s="16" t="n">
        <v>45674.4355208333</v>
      </c>
      <c r="J167" s="19" t="inlineStr">
        <is>
          <t>C</t>
        </is>
      </c>
      <c r="K167" s="14" t="inlineStr">
        <is>
          <t>openrouter_channel</t>
        </is>
      </c>
      <c r="L167" s="14" t="inlineStr">
        <is>
          <t>无；渠道最新/末次观测价</t>
        </is>
      </c>
      <c r="M167" s="14" t="inlineStr">
        <is>
          <t>https://web.archive.org/web/20250117102709id_/https://openrouter.ai/api/v1/models</t>
        </is>
      </c>
      <c r="N167" s="14"/>
      <c r="O167" s="14" t="inlineStr">
        <is>
          <t>https://ai.google.dev/gemini-api/docs/models</t>
        </is>
      </c>
      <c r="P167" s="14" t="inlineStr">
        <is>
          <t>Gemini 官方模型目录</t>
        </is>
      </c>
      <c r="Q167" s="14" t="inlineStr">
        <is>
          <t>data/raw/openrouter/20250117/2e69f3e6bc87c74cc4e51e42cc49cd86ba2e0ffe81aec6a3d1bcb25cdd460e56.json.gz</t>
        </is>
      </c>
      <c r="R167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68" ht="42" customHeight="1">
      <c r="A168" s="14" t="inlineStr">
        <is>
          <t>Google</t>
        </is>
      </c>
      <c r="B168" s="14" t="inlineStr">
        <is>
          <t>google/gemini-flash-8b-1.5-exp</t>
        </is>
      </c>
      <c r="C168" s="14" t="inlineStr">
        <is>
          <t>Gemini Flash 8B 1.5 Experimental</t>
        </is>
      </c>
      <c r="D168" s="14" t="inlineStr">
        <is>
          <t>历史/已从OpenRouter目录移除</t>
        </is>
      </c>
      <c r="E168" s="15" t="n">
        <v>45532.5</v>
      </c>
      <c r="F168" s="14" t="inlineStr">
        <is>
          <t>OpenRouter created 元数据</t>
        </is>
      </c>
      <c r="G168" s="16" t="n">
        <v>45540.75625</v>
      </c>
      <c r="H168" s="16" t="n">
        <v>45566.6757060185</v>
      </c>
      <c r="I168" s="16" t="n">
        <v>45566.6757060185</v>
      </c>
      <c r="J168" s="19" t="inlineStr">
        <is>
          <t>C</t>
        </is>
      </c>
      <c r="K168" s="14" t="inlineStr">
        <is>
          <t>openrouter_channel</t>
        </is>
      </c>
      <c r="L168" s="14" t="inlineStr">
        <is>
          <t>无；渠道最新/末次观测价</t>
        </is>
      </c>
      <c r="M168" s="14" t="inlineStr">
        <is>
          <t>https://web.archive.org/web/20241001161301id_/https://openrouter.ai/api/v1/models</t>
        </is>
      </c>
      <c r="N168" s="14"/>
      <c r="O168" s="14" t="inlineStr">
        <is>
          <t>https://ai.google.dev/gemini-api/docs/models</t>
        </is>
      </c>
      <c r="P168" s="14" t="inlineStr">
        <is>
          <t>Gemini 官方模型目录</t>
        </is>
      </c>
      <c r="Q168" s="14" t="inlineStr">
        <is>
          <t>data/raw/openrouter/20241001/5e5b1b2e312f02a71464dab9357f1f4a7fca17c627d5dd0b58710f5cc653bf17.json.gz</t>
        </is>
      </c>
      <c r="R168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69" ht="42" customHeight="1">
      <c r="A169" s="14" t="inlineStr">
        <is>
          <t>Google</t>
        </is>
      </c>
      <c r="B169" s="14" t="inlineStr">
        <is>
          <t>google/gemini-pro-1.5-exp</t>
        </is>
      </c>
      <c r="C169" s="14" t="inlineStr">
        <is>
          <t>Gemini Pro 1.5 Experimental</t>
        </is>
      </c>
      <c r="D169" s="14" t="inlineStr">
        <is>
          <t>历史/已从OpenRouter目录移除</t>
        </is>
      </c>
      <c r="E169" s="15" t="n">
        <v>45505.5</v>
      </c>
      <c r="F169" s="14" t="inlineStr">
        <is>
          <t>OpenRouter created 元数据</t>
        </is>
      </c>
      <c r="G169" s="16" t="n">
        <v>45540.75625</v>
      </c>
      <c r="H169" s="16" t="n">
        <v>45674.4355208333</v>
      </c>
      <c r="I169" s="16" t="n">
        <v>45674.4355208333</v>
      </c>
      <c r="J169" s="19" t="inlineStr">
        <is>
          <t>C</t>
        </is>
      </c>
      <c r="K169" s="14" t="inlineStr">
        <is>
          <t>openrouter_channel</t>
        </is>
      </c>
      <c r="L169" s="14" t="inlineStr">
        <is>
          <t>无；渠道最新/末次观测价</t>
        </is>
      </c>
      <c r="M169" s="14" t="inlineStr">
        <is>
          <t>https://web.archive.org/web/20250117102709id_/https://openrouter.ai/api/v1/models</t>
        </is>
      </c>
      <c r="N169" s="14"/>
      <c r="O169" s="14" t="inlineStr">
        <is>
          <t>https://ai.google.dev/gemini-api/docs/models</t>
        </is>
      </c>
      <c r="P169" s="14" t="inlineStr">
        <is>
          <t>Gemini 官方模型目录</t>
        </is>
      </c>
      <c r="Q169" s="14" t="inlineStr">
        <is>
          <t>data/raw/openrouter/20250117/2e69f3e6bc87c74cc4e51e42cc49cd86ba2e0ffe81aec6a3d1bcb25cdd460e56.json.gz</t>
        </is>
      </c>
      <c r="R169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70" ht="42" customHeight="1">
      <c r="A170" s="14" t="inlineStr">
        <is>
          <t>Google</t>
        </is>
      </c>
      <c r="B170" s="14" t="inlineStr">
        <is>
          <t>google/gemma-2-27b-it</t>
        </is>
      </c>
      <c r="C170" s="14" t="inlineStr">
        <is>
          <t>Gemma 2 27B</t>
        </is>
      </c>
      <c r="D170" s="14" t="inlineStr">
        <is>
          <t>OpenRouter当前可用</t>
        </is>
      </c>
      <c r="E170" s="15" t="n">
        <v>45486.5</v>
      </c>
      <c r="F170" s="14" t="inlineStr">
        <is>
          <t>OpenRouter created 元数据</t>
        </is>
      </c>
      <c r="G170" s="16" t="n">
        <v>45540.75625</v>
      </c>
      <c r="H170" s="16" t="n">
        <v>46255.2800462963</v>
      </c>
      <c r="I170" s="16" t="n">
        <v>46255.2800462963</v>
      </c>
      <c r="J170" s="19" t="inlineStr">
        <is>
          <t>C</t>
        </is>
      </c>
      <c r="K170" s="14" t="inlineStr">
        <is>
          <t>openrouter_channel</t>
        </is>
      </c>
      <c r="L170" s="14" t="inlineStr">
        <is>
          <t>无；渠道最新/末次观测价</t>
        </is>
      </c>
      <c r="M170" s="14" t="inlineStr">
        <is>
          <t>https://openrouter.ai/api/v1/models</t>
        </is>
      </c>
      <c r="N170" s="14"/>
      <c r="O170" s="14"/>
      <c r="P170" s="14"/>
      <c r="Q170" s="14" t="inlineStr">
        <is>
          <t>data/raw/openrouter/20260821/bc7f2e494c128f804aa44e3430b24af1cb93016e1679b2ea2b481eb06eab91e2.json.gz</t>
        </is>
      </c>
      <c r="R170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71" ht="42" customHeight="1">
      <c r="A171" s="14" t="inlineStr">
        <is>
          <t>Google</t>
        </is>
      </c>
      <c r="B171" s="14" t="inlineStr">
        <is>
          <t>google/gemma-2-9b-it</t>
        </is>
      </c>
      <c r="C171" s="14" t="inlineStr">
        <is>
          <t>Gemma 2 9B</t>
        </is>
      </c>
      <c r="D171" s="14" t="inlineStr">
        <is>
          <t>历史/已从OpenRouter目录移除</t>
        </is>
      </c>
      <c r="E171" s="15" t="n">
        <v>45471.5</v>
      </c>
      <c r="F171" s="14" t="inlineStr">
        <is>
          <t>OpenRouter created 元数据</t>
        </is>
      </c>
      <c r="G171" s="16" t="n">
        <v>45540.75625</v>
      </c>
      <c r="H171" s="16" t="n">
        <v>46122.9938425926</v>
      </c>
      <c r="I171" s="16" t="n">
        <v>46122.9938425926</v>
      </c>
      <c r="J171" s="19" t="inlineStr">
        <is>
          <t>C</t>
        </is>
      </c>
      <c r="K171" s="14" t="inlineStr">
        <is>
          <t>openrouter_channel</t>
        </is>
      </c>
      <c r="L171" s="14" t="inlineStr">
        <is>
          <t>无；渠道最新/末次观测价</t>
        </is>
      </c>
      <c r="M171" s="14" t="inlineStr">
        <is>
          <t>https://web.archive.org/web/20260410235108id_/https://openrouter.ai/api/v1/models</t>
        </is>
      </c>
      <c r="N171" s="14"/>
      <c r="O171" s="14"/>
      <c r="P171" s="14"/>
      <c r="Q171" s="14" t="inlineStr">
        <is>
          <t>data/raw/openrouter/20260410/383c69ed5c018e5007a8b11cd8b15b23203b00fe78e1113c7ab2a59836f4b9f1.json.gz</t>
        </is>
      </c>
      <c r="R171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72" ht="42" customHeight="1">
      <c r="A172" s="14" t="inlineStr">
        <is>
          <t>Google</t>
        </is>
      </c>
      <c r="B172" s="14" t="inlineStr">
        <is>
          <t>google/gemini-flash-1.5</t>
        </is>
      </c>
      <c r="C172" s="14" t="inlineStr">
        <is>
          <t>Gemini 1.5 Flash</t>
        </is>
      </c>
      <c r="D172" s="14" t="inlineStr">
        <is>
          <t>历史/已从OpenRouter目录移除</t>
        </is>
      </c>
      <c r="E172" s="15" t="n">
        <v>45426.5</v>
      </c>
      <c r="F172" s="14" t="inlineStr">
        <is>
          <t>OpenRouter created 元数据</t>
        </is>
      </c>
      <c r="G172" s="16" t="n">
        <v>45462.3471412037</v>
      </c>
      <c r="H172" s="16" t="n">
        <v>45924.509525463</v>
      </c>
      <c r="I172" s="16" t="n">
        <v>45924.509525463</v>
      </c>
      <c r="J172" s="19" t="inlineStr">
        <is>
          <t>C</t>
        </is>
      </c>
      <c r="K172" s="14" t="inlineStr">
        <is>
          <t>openrouter_channel</t>
        </is>
      </c>
      <c r="L172" s="14" t="inlineStr">
        <is>
          <t>无；渠道最新/末次观测价</t>
        </is>
      </c>
      <c r="M172" s="14" t="inlineStr">
        <is>
          <t>https://web.archive.org/web/20250924121343id_/https://openrouter.ai/api/v1/models</t>
        </is>
      </c>
      <c r="N172" s="14"/>
      <c r="O172" s="14" t="inlineStr">
        <is>
          <t>https://ai.google.dev/gemini-api/docs/models</t>
        </is>
      </c>
      <c r="P172" s="14" t="inlineStr">
        <is>
          <t>Gemini 官方模型目录</t>
        </is>
      </c>
      <c r="Q172" s="14" t="inlineStr">
        <is>
          <t>data/raw/openrouter/20250924/f2934a99314f3f958671bccb97f8033273ae01c879a34dd5d02f5c8e0aa0926a.json.gz</t>
        </is>
      </c>
      <c r="R172" s="14" t="inlineStr">
        <is>
          <t>用于历史模型发现及末次渠道报价；不得据此自动生成厂商调价事件。</t>
        </is>
      </c>
    </row>
    <row r="173" ht="42" customHeight="1">
      <c r="A173" s="14" t="inlineStr">
        <is>
          <t>Google</t>
        </is>
      </c>
      <c r="B173" s="14" t="inlineStr">
        <is>
          <t>google/gemini-pro-1.5</t>
        </is>
      </c>
      <c r="C173" s="14" t="inlineStr">
        <is>
          <t>Gemini 1.5 Pro</t>
        </is>
      </c>
      <c r="D173" s="14" t="inlineStr">
        <is>
          <t>历史/已从OpenRouter目录移除</t>
        </is>
      </c>
      <c r="E173" s="15" t="n">
        <v>45391.5</v>
      </c>
      <c r="F173" s="14" t="inlineStr">
        <is>
          <t>OpenRouter created 元数据</t>
        </is>
      </c>
      <c r="G173" s="16" t="n">
        <v>45400.4912384259</v>
      </c>
      <c r="H173" s="16" t="n">
        <v>45924.509525463</v>
      </c>
      <c r="I173" s="16" t="n">
        <v>45924.509525463</v>
      </c>
      <c r="J173" s="17" t="inlineStr">
        <is>
          <t>A</t>
        </is>
      </c>
      <c r="K173" s="14" t="inlineStr">
        <is>
          <t>official_historical</t>
        </is>
      </c>
      <c r="L173" s="14" t="inlineStr">
        <is>
          <t>input_usd_mtok、cached_input_usd_mtok、output_usd_mtok（官方）</t>
        </is>
      </c>
      <c r="M173" s="14" t="inlineStr">
        <is>
          <t>https://ai.google.dev/gemini-api/docs/pricing?authuser=4</t>
        </is>
      </c>
      <c r="N173" s="14" t="inlineStr">
        <is>
          <t>https://web.archive.org/web/20250924121343id_/https://openrouter.ai/api/v1/models</t>
        </is>
      </c>
      <c r="O173" s="14" t="inlineStr">
        <is>
          <t>https://ai.google.dev/gemini-api/docs/models</t>
        </is>
      </c>
      <c r="P173" s="14" t="inlineStr">
        <is>
          <t>Gemini 官方模型目录</t>
        </is>
      </c>
      <c r="Q173" s="14" t="inlineStr">
        <is>
          <t>data/raw/openrouter/20250924/f2934a99314f3f958671bccb97f8033273ae01c879a34dd5d02f5c8e0aa0926a.json.gz</t>
        </is>
      </c>
      <c r="R173" s="14" t="inlineStr">
        <is>
          <t>采用 128K 及以下标准档官方价格；长上下文价格留在原始层级，不混入单行目录。</t>
        </is>
      </c>
    </row>
    <row r="174" ht="42" customHeight="1">
      <c r="A174" s="14" t="inlineStr">
        <is>
          <t>Google</t>
        </is>
      </c>
      <c r="B174" s="14" t="inlineStr">
        <is>
          <t>google/gemma-7b-it</t>
        </is>
      </c>
      <c r="C174" s="14" t="inlineStr">
        <is>
          <t>Gemma 7B</t>
        </is>
      </c>
      <c r="D174" s="14" t="inlineStr">
        <is>
          <t>历史/已从OpenRouter目录移除</t>
        </is>
      </c>
      <c r="E174" s="15" t="n">
        <v>45344.5</v>
      </c>
      <c r="F174" s="14" t="inlineStr">
        <is>
          <t>OpenRouter created 元数据</t>
        </is>
      </c>
      <c r="G174" s="16" t="n">
        <v>45377.8879976852</v>
      </c>
      <c r="H174" s="16" t="n">
        <v>45741.981875</v>
      </c>
      <c r="I174" s="16" t="n">
        <v>45741.981875</v>
      </c>
      <c r="J174" s="19" t="inlineStr">
        <is>
          <t>C</t>
        </is>
      </c>
      <c r="K174" s="14" t="inlineStr">
        <is>
          <t>openrouter_channel</t>
        </is>
      </c>
      <c r="L174" s="14" t="inlineStr">
        <is>
          <t>无；渠道最新/末次观测价</t>
        </is>
      </c>
      <c r="M174" s="14" t="inlineStr">
        <is>
          <t>https://web.archive.org/web/20250325233354id_/https://openrouter.ai/api/v1/models</t>
        </is>
      </c>
      <c r="N174" s="14"/>
      <c r="O174" s="14"/>
      <c r="P174" s="14"/>
      <c r="Q174" s="14" t="inlineStr">
        <is>
          <t>data/raw/openrouter/20250325/8b630cc2f7eddf0c0861f66ad416a5f7fc8d07d5db828f84e87375640608565e.json.gz</t>
        </is>
      </c>
      <c r="R174" s="14" t="inlineStr">
        <is>
          <t>用于历史模型发现及末次渠道报价；不得据此自动生成厂商调价事件。</t>
        </is>
      </c>
    </row>
    <row r="175" ht="42" customHeight="1">
      <c r="A175" s="14" t="inlineStr">
        <is>
          <t>Google</t>
        </is>
      </c>
      <c r="B175" s="14" t="inlineStr">
        <is>
          <t>google/gemini-pro</t>
        </is>
      </c>
      <c r="C175" s="14" t="inlineStr">
        <is>
          <t>Gemini Pro 1.0</t>
        </is>
      </c>
      <c r="D175" s="14" t="inlineStr">
        <is>
          <t>历史/已从OpenRouter目录移除</t>
        </is>
      </c>
      <c r="E175" s="15" t="n">
        <v>45273.5</v>
      </c>
      <c r="F175" s="14" t="inlineStr">
        <is>
          <t>OpenRouter created 元数据</t>
        </is>
      </c>
      <c r="G175" s="16" t="n">
        <v>45279.8120717593</v>
      </c>
      <c r="H175" s="16" t="n">
        <v>45762.7860300926</v>
      </c>
      <c r="I175" s="16" t="n">
        <v>45762.7860300926</v>
      </c>
      <c r="J175" s="19" t="inlineStr">
        <is>
          <t>C</t>
        </is>
      </c>
      <c r="K175" s="14" t="inlineStr">
        <is>
          <t>openrouter_channel</t>
        </is>
      </c>
      <c r="L175" s="14" t="inlineStr">
        <is>
          <t>无；渠道最新/末次观测价</t>
        </is>
      </c>
      <c r="M175" s="14" t="inlineStr">
        <is>
          <t>https://web.archive.org/web/20250415185153id_/https://openrouter.ai/api/v1/models</t>
        </is>
      </c>
      <c r="N175" s="14"/>
      <c r="O175" s="14" t="inlineStr">
        <is>
          <t>https://ai.google.dev/gemini-api/docs/models</t>
        </is>
      </c>
      <c r="P175" s="14" t="inlineStr">
        <is>
          <t>Gemini 官方模型目录</t>
        </is>
      </c>
      <c r="Q175" s="14" t="inlineStr">
        <is>
          <t>data/raw/openrouter/20250415/588c51abf6d283a41c66aca732ea595623844cf28d723af5bd76a9e340d9ca30.json.gz</t>
        </is>
      </c>
      <c r="R175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76" ht="42" customHeight="1">
      <c r="A176" s="14" t="inlineStr">
        <is>
          <t>Google</t>
        </is>
      </c>
      <c r="B176" s="14" t="inlineStr">
        <is>
          <t>google/gemini-pro-vision</t>
        </is>
      </c>
      <c r="C176" s="14" t="inlineStr">
        <is>
          <t>Gemini Pro Vision 1.0</t>
        </is>
      </c>
      <c r="D176" s="14" t="inlineStr">
        <is>
          <t>历史/已从OpenRouter目录移除</t>
        </is>
      </c>
      <c r="E176" s="15" t="n">
        <v>45273.5</v>
      </c>
      <c r="F176" s="14" t="inlineStr">
        <is>
          <t>OpenRouter created 元数据</t>
        </is>
      </c>
      <c r="G176" s="16" t="n">
        <v>45279.8120717593</v>
      </c>
      <c r="H176" s="16" t="n">
        <v>45782.7090277778</v>
      </c>
      <c r="I176" s="16" t="n">
        <v>45782.7090277778</v>
      </c>
      <c r="J176" s="19" t="inlineStr">
        <is>
          <t>C</t>
        </is>
      </c>
      <c r="K176" s="14" t="inlineStr">
        <is>
          <t>openrouter_channel</t>
        </is>
      </c>
      <c r="L176" s="14" t="inlineStr">
        <is>
          <t>无；渠道最新/末次观测价</t>
        </is>
      </c>
      <c r="M176" s="14" t="inlineStr">
        <is>
          <t>https://web.archive.org/web/20250505170100id_/https://openrouter.ai/api/v1/models</t>
        </is>
      </c>
      <c r="N176" s="14"/>
      <c r="O176" s="14" t="inlineStr">
        <is>
          <t>https://ai.google.dev/gemini-api/docs/models</t>
        </is>
      </c>
      <c r="P176" s="14" t="inlineStr">
        <is>
          <t>Gemini 官方模型目录</t>
        </is>
      </c>
      <c r="Q176" s="14" t="inlineStr">
        <is>
          <t>data/raw/openrouter/20250505/9c8a46d49aec19e92d8b156b8418efb7744f95ad5e8b48509be3b6548bfb69bb.json.gz</t>
        </is>
      </c>
      <c r="R176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77" ht="42" customHeight="1">
      <c r="A177" s="14" t="inlineStr">
        <is>
          <t>Google</t>
        </is>
      </c>
      <c r="B177" s="14" t="inlineStr">
        <is>
          <t>google/palm-2-chat-bison-32k</t>
        </is>
      </c>
      <c r="C177" s="14" t="inlineStr">
        <is>
          <t>PaLM 2 Chat 32K</t>
        </is>
      </c>
      <c r="D177" s="14" t="inlineStr">
        <is>
          <t>历史/已从OpenRouter目录移除</t>
        </is>
      </c>
      <c r="E177" s="15" t="n">
        <v>45233.5</v>
      </c>
      <c r="F177" s="14" t="inlineStr">
        <is>
          <t>OpenRouter created 元数据</t>
        </is>
      </c>
      <c r="G177" s="16" t="n">
        <v>45263.217650463</v>
      </c>
      <c r="H177" s="16" t="n">
        <v>45781.8220023148</v>
      </c>
      <c r="I177" s="16" t="n">
        <v>45781.8220023148</v>
      </c>
      <c r="J177" s="19" t="inlineStr">
        <is>
          <t>C</t>
        </is>
      </c>
      <c r="K177" s="14" t="inlineStr">
        <is>
          <t>openrouter_channel</t>
        </is>
      </c>
      <c r="L177" s="14" t="inlineStr">
        <is>
          <t>无；渠道最新/末次观测价</t>
        </is>
      </c>
      <c r="M177" s="14" t="inlineStr">
        <is>
          <t>https://web.archive.org/web/20250504194341id_/https://openrouter.ai/api/v1/models</t>
        </is>
      </c>
      <c r="N177" s="14"/>
      <c r="O177" s="14"/>
      <c r="P177" s="14"/>
      <c r="Q177" s="14" t="inlineStr">
        <is>
          <t>data/raw/openrouter/20250504/58dc25a00fe2ad06ea96ae4bf6565b7178cf12bc61ea010ef587ab01926aac51.json.gz</t>
        </is>
      </c>
      <c r="R177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78" ht="42" customHeight="1">
      <c r="A178" s="14" t="inlineStr">
        <is>
          <t>Google</t>
        </is>
      </c>
      <c r="B178" s="14" t="inlineStr">
        <is>
          <t>google/palm-2-codechat-bison-32k</t>
        </is>
      </c>
      <c r="C178" s="14" t="inlineStr">
        <is>
          <t>PaLM 2 Code Chat 32K</t>
        </is>
      </c>
      <c r="D178" s="14" t="inlineStr">
        <is>
          <t>历史/已从OpenRouter目录移除</t>
        </is>
      </c>
      <c r="E178" s="15" t="n">
        <v>45233.5</v>
      </c>
      <c r="F178" s="14" t="inlineStr">
        <is>
          <t>OpenRouter created 元数据</t>
        </is>
      </c>
      <c r="G178" s="16" t="n">
        <v>45263.217650463</v>
      </c>
      <c r="H178" s="16" t="n">
        <v>45781.8220023148</v>
      </c>
      <c r="I178" s="16" t="n">
        <v>45781.8220023148</v>
      </c>
      <c r="J178" s="19" t="inlineStr">
        <is>
          <t>C</t>
        </is>
      </c>
      <c r="K178" s="14" t="inlineStr">
        <is>
          <t>openrouter_channel</t>
        </is>
      </c>
      <c r="L178" s="14" t="inlineStr">
        <is>
          <t>无；渠道最新/末次观测价</t>
        </is>
      </c>
      <c r="M178" s="14" t="inlineStr">
        <is>
          <t>https://web.archive.org/web/20250504194341id_/https://openrouter.ai/api/v1/models</t>
        </is>
      </c>
      <c r="N178" s="14"/>
      <c r="O178" s="14"/>
      <c r="P178" s="14"/>
      <c r="Q178" s="14" t="inlineStr">
        <is>
          <t>data/raw/openrouter/20250504/58dc25a00fe2ad06ea96ae4bf6565b7178cf12bc61ea010ef587ab01926aac51.json.gz</t>
        </is>
      </c>
      <c r="R178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79" ht="42" customHeight="1">
      <c r="A179" s="14" t="inlineStr">
        <is>
          <t>Google</t>
        </is>
      </c>
      <c r="B179" s="14" t="inlineStr">
        <is>
          <t>google/palm-2-chat-bison</t>
        </is>
      </c>
      <c r="C179" s="14" t="inlineStr">
        <is>
          <t>PaLM 2 Chat</t>
        </is>
      </c>
      <c r="D179" s="14" t="inlineStr">
        <is>
          <t>历史/已从OpenRouter目录移除</t>
        </is>
      </c>
      <c r="E179" s="15" t="n">
        <v>45127.5</v>
      </c>
      <c r="F179" s="14" t="inlineStr">
        <is>
          <t>OpenRouter created 元数据</t>
        </is>
      </c>
      <c r="G179" s="16" t="n">
        <v>45133.3833680556</v>
      </c>
      <c r="H179" s="16" t="n">
        <v>45781.8220023148</v>
      </c>
      <c r="I179" s="16" t="n">
        <v>45781.8220023148</v>
      </c>
      <c r="J179" s="19" t="inlineStr">
        <is>
          <t>C</t>
        </is>
      </c>
      <c r="K179" s="14" t="inlineStr">
        <is>
          <t>openrouter_channel</t>
        </is>
      </c>
      <c r="L179" s="14" t="inlineStr">
        <is>
          <t>无；渠道最新/末次观测价</t>
        </is>
      </c>
      <c r="M179" s="14" t="inlineStr">
        <is>
          <t>https://web.archive.org/web/20250504194341id_/https://openrouter.ai/api/v1/models</t>
        </is>
      </c>
      <c r="N179" s="14"/>
      <c r="O179" s="14"/>
      <c r="P179" s="14"/>
      <c r="Q179" s="14" t="inlineStr">
        <is>
          <t>data/raw/openrouter/20250504/58dc25a00fe2ad06ea96ae4bf6565b7178cf12bc61ea010ef587ab01926aac51.json.gz</t>
        </is>
      </c>
      <c r="R179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80" ht="42" customHeight="1">
      <c r="A180" s="14" t="inlineStr">
        <is>
          <t>Google</t>
        </is>
      </c>
      <c r="B180" s="14" t="inlineStr">
        <is>
          <t>google/palm-2-codechat-bison</t>
        </is>
      </c>
      <c r="C180" s="14" t="inlineStr">
        <is>
          <t>PaLM 2 Code Chat</t>
        </is>
      </c>
      <c r="D180" s="14" t="inlineStr">
        <is>
          <t>历史/已从OpenRouter目录移除</t>
        </is>
      </c>
      <c r="E180" s="15" t="n">
        <v>45127.5</v>
      </c>
      <c r="F180" s="14" t="inlineStr">
        <is>
          <t>OpenRouter created 元数据</t>
        </is>
      </c>
      <c r="G180" s="16" t="n">
        <v>45133.3833680556</v>
      </c>
      <c r="H180" s="16" t="n">
        <v>45781.8220023148</v>
      </c>
      <c r="I180" s="16" t="n">
        <v>45781.8220023148</v>
      </c>
      <c r="J180" s="19" t="inlineStr">
        <is>
          <t>C</t>
        </is>
      </c>
      <c r="K180" s="14" t="inlineStr">
        <is>
          <t>openrouter_channel</t>
        </is>
      </c>
      <c r="L180" s="14" t="inlineStr">
        <is>
          <t>无；渠道最新/末次观测价</t>
        </is>
      </c>
      <c r="M180" s="14" t="inlineStr">
        <is>
          <t>https://web.archive.org/web/20250504194341id_/https://openrouter.ai/api/v1/models</t>
        </is>
      </c>
      <c r="N180" s="14"/>
      <c r="O180" s="14"/>
      <c r="P180" s="14"/>
      <c r="Q180" s="14" t="inlineStr">
        <is>
          <t>data/raw/openrouter/20250504/58dc25a00fe2ad06ea96ae4bf6565b7178cf12bc61ea010ef587ab01926aac51.json.gz</t>
        </is>
      </c>
      <c r="R180" s="14" t="inlineStr">
        <is>
          <t>用于历史模型发现及末次渠道报价；不得据此自动生成厂商调价事件。 缓存命中输入价非官方直接报价：按同厂商 32 个三项价格完整模型的缓存/未缓存输入比例算术平均 18.333333% 推算，Excel 以淡黄色标记。</t>
        </is>
      </c>
    </row>
    <row r="181" ht="42" customHeight="1">
      <c r="A181" s="14" t="inlineStr">
        <is>
          <t>Google</t>
        </is>
      </c>
      <c r="B181" s="14" t="inlineStr">
        <is>
          <t>official:google:gemini25flashlitepreview</t>
        </is>
      </c>
      <c r="C181" s="14" t="inlineStr">
        <is>
          <t>Gemini 2.5 Flash-Lite Preview</t>
        </is>
      </c>
      <c r="D181" s="14" t="inlineStr">
        <is>
          <t>官方当前在售（OpenRouter未匹配）</t>
        </is>
      </c>
      <c r="E181" s="15"/>
      <c r="F181" s="14" t="inlineStr">
        <is>
          <t>未找到可靠发布日期</t>
        </is>
      </c>
      <c r="G181" s="16"/>
      <c r="H181" s="16"/>
      <c r="I181" s="16" t="n">
        <v>46255.2800462963</v>
      </c>
      <c r="J181" s="17" t="inlineStr">
        <is>
          <t>A</t>
        </is>
      </c>
      <c r="K181" s="14" t="inlineStr">
        <is>
          <t>official_current</t>
        </is>
      </c>
      <c r="L181" s="14" t="inlineStr">
        <is>
          <t>未缓存输入、缓存输入、输出（官方当前价格页）</t>
        </is>
      </c>
      <c r="M181" s="14" t="inlineStr">
        <is>
          <t>https://ai.google.dev/gemini-api/docs/pricing</t>
        </is>
      </c>
      <c r="N181" s="14"/>
      <c r="O181" s="14" t="inlineStr">
        <is>
          <t>https://ai.google.dev/gemini-api/docs/models</t>
        </is>
      </c>
      <c r="P181" s="14" t="inlineStr">
        <is>
          <t>Gemini 官方模型目录</t>
        </is>
      </c>
      <c r="Q181" s="14"/>
      <c r="R181" s="14" t="inlineStr">
        <is>
          <t>官方 Standard 标准价；不采用 Batch/Flex/Priority 价</t>
        </is>
      </c>
    </row>
    <row r="182" ht="42" customHeight="1">
      <c r="A182" s="14" t="inlineStr">
        <is>
          <t>xAI（Grok）</t>
        </is>
      </c>
      <c r="B182" s="14" t="inlineStr">
        <is>
          <t>x-ai/grok-4.6</t>
        </is>
      </c>
      <c r="C182" s="14" t="inlineStr">
        <is>
          <t>Grok-4.6</t>
        </is>
      </c>
      <c r="D182" s="14" t="inlineStr">
        <is>
          <t>OpenRouter当前可用</t>
        </is>
      </c>
      <c r="E182" s="15" t="n">
        <v>46246.5</v>
      </c>
      <c r="F182" s="14" t="inlineStr">
        <is>
          <t>OpenRouter created 元数据</t>
        </is>
      </c>
      <c r="G182" s="16" t="n">
        <v>46248.2540856482</v>
      </c>
      <c r="H182" s="16" t="n">
        <v>46255.2800462963</v>
      </c>
      <c r="I182" s="16" t="n">
        <v>46255.2800462963</v>
      </c>
      <c r="J182" s="17" t="inlineStr">
        <is>
          <t>A</t>
        </is>
      </c>
      <c r="K182" s="14" t="inlineStr">
        <is>
          <t>official_current</t>
        </is>
      </c>
      <c r="L182" s="14" t="inlineStr">
        <is>
          <t>未缓存输入、缓存输入、输出（官方当前价格页）</t>
        </is>
      </c>
      <c r="M182" s="14" t="inlineStr">
        <is>
          <t>https://docs.x.ai/developers/models</t>
        </is>
      </c>
      <c r="N182" s="14"/>
      <c r="O182" s="14" t="inlineStr">
        <is>
          <t>https://docs.x.ai/developers/models</t>
        </is>
      </c>
      <c r="P182" s="14" t="inlineStr">
        <is>
          <t>xAI 官方模型目录</t>
        </is>
      </c>
      <c r="Q182" s="14" t="inlineStr">
        <is>
          <t>data/raw/openrouter/20260821/bc7f2e494c128f804aa44e3430b24af1cb93016e1679b2ea2b481eb06eab91e2.json.gz</t>
        </is>
      </c>
      <c r="R182" s="14" t="inlineStr">
        <is>
          <t>官方默认标准价；不采用 Batch/长上下文层级</t>
        </is>
      </c>
    </row>
    <row r="183" ht="42" customHeight="1">
      <c r="A183" s="14" t="inlineStr">
        <is>
          <t>xAI（Grok）</t>
        </is>
      </c>
      <c r="B183" s="14" t="inlineStr">
        <is>
          <t>x-ai/grok-4.5</t>
        </is>
      </c>
      <c r="C183" s="14" t="inlineStr">
        <is>
          <t>Grok 4.5</t>
        </is>
      </c>
      <c r="D183" s="14" t="inlineStr">
        <is>
          <t>OpenRouter当前可用</t>
        </is>
      </c>
      <c r="E183" s="15" t="n">
        <v>46211.5</v>
      </c>
      <c r="F183" s="14" t="inlineStr">
        <is>
          <t>OpenRouter created 元数据</t>
        </is>
      </c>
      <c r="G183" s="16" t="n">
        <v>46220.8816087963</v>
      </c>
      <c r="H183" s="16" t="n">
        <v>46255.2800462963</v>
      </c>
      <c r="I183" s="16" t="n">
        <v>46255.2800462963</v>
      </c>
      <c r="J183" s="17" t="inlineStr">
        <is>
          <t>A</t>
        </is>
      </c>
      <c r="K183" s="14" t="inlineStr">
        <is>
          <t>official_historical</t>
        </is>
      </c>
      <c r="L183" s="14" t="inlineStr">
        <is>
          <t>input_usd_mtok、cached_input_usd_mtok、output_usd_mtok（官方）</t>
        </is>
      </c>
      <c r="M183" s="14" t="inlineStr">
        <is>
          <t>https://docs.x.ai/developers/grok-4-5</t>
        </is>
      </c>
      <c r="N183" s="14" t="inlineStr">
        <is>
          <t>https://docs.x.ai/developers/models</t>
        </is>
      </c>
      <c r="O183" s="14" t="inlineStr">
        <is>
          <t>https://docs.x.ai/developers/models</t>
        </is>
      </c>
      <c r="P183" s="14" t="inlineStr">
        <is>
          <t>xAI 官方模型目录</t>
        </is>
      </c>
      <c r="Q183" s="14" t="inlineStr">
        <is>
          <t>data/raw/openrouter/20260821/bc7f2e494c128f804aa44e3430b24af1cb93016e1679b2ea2b481eb06eab91e2.json.gz</t>
        </is>
      </c>
      <c r="R183" s="14" t="inlineStr">
        <is>
          <t>xAI 官方模型页标准价格。</t>
        </is>
      </c>
    </row>
    <row r="184" ht="42" customHeight="1">
      <c r="A184" s="14" t="inlineStr">
        <is>
          <t>xAI（Grok）</t>
        </is>
      </c>
      <c r="B184" s="14" t="inlineStr">
        <is>
          <t>x-ai/grok-build-0.1</t>
        </is>
      </c>
      <c r="C184" s="14" t="inlineStr">
        <is>
          <t>Grok-Build-0.1</t>
        </is>
      </c>
      <c r="D184" s="14" t="inlineStr">
        <is>
          <t>OpenRouter当前可用</t>
        </is>
      </c>
      <c r="E184" s="15" t="n">
        <v>46162.5</v>
      </c>
      <c r="F184" s="14" t="inlineStr">
        <is>
          <t>OpenRouter created 元数据</t>
        </is>
      </c>
      <c r="G184" s="16" t="n">
        <v>46162.9740856482</v>
      </c>
      <c r="H184" s="16" t="n">
        <v>46255.2800462963</v>
      </c>
      <c r="I184" s="16" t="n">
        <v>46255.2800462963</v>
      </c>
      <c r="J184" s="17" t="inlineStr">
        <is>
          <t>A</t>
        </is>
      </c>
      <c r="K184" s="14" t="inlineStr">
        <is>
          <t>official_current</t>
        </is>
      </c>
      <c r="L184" s="14" t="inlineStr">
        <is>
          <t>未缓存输入、缓存输入、输出（官方当前价格页）</t>
        </is>
      </c>
      <c r="M184" s="14" t="inlineStr">
        <is>
          <t>https://docs.x.ai/developers/models</t>
        </is>
      </c>
      <c r="N184" s="14"/>
      <c r="O184" s="14" t="inlineStr">
        <is>
          <t>https://docs.x.ai/developers/models</t>
        </is>
      </c>
      <c r="P184" s="14" t="inlineStr">
        <is>
          <t>xAI 官方模型目录</t>
        </is>
      </c>
      <c r="Q184" s="14" t="inlineStr">
        <is>
          <t>data/raw/openrouter/20260821/bc7f2e494c128f804aa44e3430b24af1cb93016e1679b2ea2b481eb06eab91e2.json.gz</t>
        </is>
      </c>
      <c r="R184" s="14" t="inlineStr">
        <is>
          <t>官方默认标准价；不采用 Batch/长上下文层级</t>
        </is>
      </c>
    </row>
    <row r="185" ht="42" customHeight="1">
      <c r="A185" s="14" t="inlineStr">
        <is>
          <t>xAI（Grok）</t>
        </is>
      </c>
      <c r="B185" s="14" t="inlineStr">
        <is>
          <t>x-ai/grok-4.3</t>
        </is>
      </c>
      <c r="C185" s="14" t="inlineStr">
        <is>
          <t>Grok 4.3</t>
        </is>
      </c>
      <c r="D185" s="14" t="inlineStr">
        <is>
          <t>OpenRouter当前可用</t>
        </is>
      </c>
      <c r="E185" s="15" t="n">
        <v>46142.5</v>
      </c>
      <c r="F185" s="14" t="inlineStr">
        <is>
          <t>OpenRouter created 元数据</t>
        </is>
      </c>
      <c r="G185" s="16" t="n">
        <v>46146.0795833333</v>
      </c>
      <c r="H185" s="16" t="n">
        <v>46255.2800462963</v>
      </c>
      <c r="I185" s="16" t="n">
        <v>46255.2800462963</v>
      </c>
      <c r="J185" s="17" t="inlineStr">
        <is>
          <t>A</t>
        </is>
      </c>
      <c r="K185" s="14" t="inlineStr">
        <is>
          <t>official_historical</t>
        </is>
      </c>
      <c r="L185" s="14" t="inlineStr">
        <is>
          <t>input_usd_mtok、cached_input_usd_mtok、output_usd_mtok（官方）</t>
        </is>
      </c>
      <c r="M185" s="14" t="inlineStr">
        <is>
          <t>https://docs.x.ai/developers/models/grok-4.3</t>
        </is>
      </c>
      <c r="N185" s="14" t="inlineStr">
        <is>
          <t>https://docs.x.ai/developers/models</t>
        </is>
      </c>
      <c r="O185" s="14" t="inlineStr">
        <is>
          <t>https://docs.x.ai/developers/models</t>
        </is>
      </c>
      <c r="P185" s="14" t="inlineStr">
        <is>
          <t>xAI 官方模型目录</t>
        </is>
      </c>
      <c r="Q185" s="14" t="inlineStr">
        <is>
          <t>data/raw/openrouter/20260821/bc7f2e494c128f804aa44e3430b24af1cb93016e1679b2ea2b481eb06eab91e2.json.gz</t>
        </is>
      </c>
      <c r="R185" s="14" t="inlineStr">
        <is>
          <t>xAI 官方模型页标准价格。</t>
        </is>
      </c>
    </row>
    <row r="186" ht="42" customHeight="1">
      <c r="A186" s="14" t="inlineStr">
        <is>
          <t>xAI（Grok）</t>
        </is>
      </c>
      <c r="B186" s="14" t="inlineStr">
        <is>
          <t>x-ai/grok-4.20</t>
        </is>
      </c>
      <c r="C186" s="14" t="inlineStr">
        <is>
          <t>Grok 4.20</t>
        </is>
      </c>
      <c r="D186" s="14" t="inlineStr">
        <is>
          <t>OpenRouter当前可用</t>
        </is>
      </c>
      <c r="E186" s="15" t="n">
        <v>46112.5</v>
      </c>
      <c r="F186" s="14" t="inlineStr">
        <is>
          <t>OpenRouter created 元数据</t>
        </is>
      </c>
      <c r="G186" s="16" t="n">
        <v>46113.415462963</v>
      </c>
      <c r="H186" s="16" t="n">
        <v>46255.2800462963</v>
      </c>
      <c r="I186" s="16" t="n">
        <v>46255.2800462963</v>
      </c>
      <c r="J186" s="19" t="inlineStr">
        <is>
          <t>C</t>
        </is>
      </c>
      <c r="K186" s="14" t="inlineStr">
        <is>
          <t>openrouter_channel</t>
        </is>
      </c>
      <c r="L186" s="14" t="inlineStr">
        <is>
          <t>无；渠道最新/末次观测价</t>
        </is>
      </c>
      <c r="M186" s="14" t="inlineStr">
        <is>
          <t>https://openrouter.ai/api/v1/models</t>
        </is>
      </c>
      <c r="N186" s="14"/>
      <c r="O186" s="14" t="inlineStr">
        <is>
          <t>https://docs.x.ai/developers/models</t>
        </is>
      </c>
      <c r="P186" s="14" t="inlineStr">
        <is>
          <t>xAI 官方模型目录</t>
        </is>
      </c>
      <c r="Q186" s="14" t="inlineStr">
        <is>
          <t>data/raw/openrouter/20260821/bc7f2e494c128f804aa44e3430b24af1cb93016e1679b2ea2b481eb06eab91e2.json.gz</t>
        </is>
      </c>
      <c r="R186" s="14" t="inlineStr">
        <is>
          <t>用于历史模型发现及末次渠道报价；不得据此自动生成厂商调价事件。</t>
        </is>
      </c>
    </row>
    <row r="187" ht="42" customHeight="1">
      <c r="A187" s="14" t="inlineStr">
        <is>
          <t>xAI（Grok）</t>
        </is>
      </c>
      <c r="B187" s="14" t="inlineStr">
        <is>
          <t>x-ai/grok-4.20-multi-agent</t>
        </is>
      </c>
      <c r="C187" s="14" t="inlineStr">
        <is>
          <t>Grok 4.20 Multi-Agent</t>
        </is>
      </c>
      <c r="D187" s="14" t="inlineStr">
        <is>
          <t>OpenRouter当前可用</t>
        </is>
      </c>
      <c r="E187" s="15" t="n">
        <v>46112.5</v>
      </c>
      <c r="F187" s="14" t="inlineStr">
        <is>
          <t>OpenRouter created 元数据</t>
        </is>
      </c>
      <c r="G187" s="16" t="n">
        <v>46113.415462963</v>
      </c>
      <c r="H187" s="16" t="n">
        <v>46255.2800462963</v>
      </c>
      <c r="I187" s="16" t="n">
        <v>46255.2800462963</v>
      </c>
      <c r="J187" s="19" t="inlineStr">
        <is>
          <t>C</t>
        </is>
      </c>
      <c r="K187" s="14" t="inlineStr">
        <is>
          <t>openrouter_channel</t>
        </is>
      </c>
      <c r="L187" s="14" t="inlineStr">
        <is>
          <t>无；渠道最新/末次观测价</t>
        </is>
      </c>
      <c r="M187" s="14" t="inlineStr">
        <is>
          <t>https://openrouter.ai/api/v1/models</t>
        </is>
      </c>
      <c r="N187" s="14"/>
      <c r="O187" s="14" t="inlineStr">
        <is>
          <t>https://docs.x.ai/developers/models</t>
        </is>
      </c>
      <c r="P187" s="14" t="inlineStr">
        <is>
          <t>xAI 官方模型目录</t>
        </is>
      </c>
      <c r="Q187" s="14" t="inlineStr">
        <is>
          <t>data/raw/openrouter/20260821/bc7f2e494c128f804aa44e3430b24af1cb93016e1679b2ea2b481eb06eab91e2.json.gz</t>
        </is>
      </c>
      <c r="R187" s="14" t="inlineStr">
        <is>
          <t>用于历史模型发现及末次渠道报价；不得据此自动生成厂商调价事件。</t>
        </is>
      </c>
    </row>
    <row r="188" ht="42" customHeight="1">
      <c r="A188" s="14" t="inlineStr">
        <is>
          <t>xAI（Grok）</t>
        </is>
      </c>
      <c r="B188" s="14" t="inlineStr">
        <is>
          <t>x-ai/grok-4.20-beta</t>
        </is>
      </c>
      <c r="C188" s="14" t="inlineStr">
        <is>
          <t>Grok 4.20 Beta</t>
        </is>
      </c>
      <c r="D188" s="14" t="inlineStr">
        <is>
          <t>历史/已从OpenRouter目录移除</t>
        </is>
      </c>
      <c r="E188" s="15" t="n">
        <v>46093.5</v>
      </c>
      <c r="F188" s="14" t="inlineStr">
        <is>
          <t>OpenRouter created 元数据</t>
        </is>
      </c>
      <c r="G188" s="16" t="n">
        <v>46098.2966435185</v>
      </c>
      <c r="H188" s="16" t="n">
        <v>46112.7846296296</v>
      </c>
      <c r="I188" s="16" t="n">
        <v>46112.7846296296</v>
      </c>
      <c r="J188" s="19" t="inlineStr">
        <is>
          <t>C</t>
        </is>
      </c>
      <c r="K188" s="14" t="inlineStr">
        <is>
          <t>openrouter_channel</t>
        </is>
      </c>
      <c r="L188" s="14" t="inlineStr">
        <is>
          <t>无；渠道最新/末次观测价</t>
        </is>
      </c>
      <c r="M188" s="14" t="inlineStr">
        <is>
          <t>https://web.archive.org/web/20260331184952id_/https://openrouter.ai/api/v1/models</t>
        </is>
      </c>
      <c r="N188" s="14"/>
      <c r="O188" s="14" t="inlineStr">
        <is>
          <t>https://docs.x.ai/developers/models</t>
        </is>
      </c>
      <c r="P188" s="14" t="inlineStr">
        <is>
          <t>xAI 官方模型目录</t>
        </is>
      </c>
      <c r="Q188" s="14" t="inlineStr">
        <is>
          <t>data/raw/openrouter/20260331/ca876d52c30ae2e287ad0cbe98bf2fe4fa5061ed1104937af255741a59fdabbb.json.gz</t>
        </is>
      </c>
      <c r="R188" s="14" t="inlineStr">
        <is>
          <t>用于历史模型发现及末次渠道报价；不得据此自动生成厂商调价事件。</t>
        </is>
      </c>
    </row>
    <row r="189" ht="42" customHeight="1">
      <c r="A189" s="14" t="inlineStr">
        <is>
          <t>xAI（Grok）</t>
        </is>
      </c>
      <c r="B189" s="14" t="inlineStr">
        <is>
          <t>x-ai/grok-4.20-multi-agent-beta</t>
        </is>
      </c>
      <c r="C189" s="14" t="inlineStr">
        <is>
          <t>Grok 4.20 Multi-Agent Beta</t>
        </is>
      </c>
      <c r="D189" s="14" t="inlineStr">
        <is>
          <t>历史/已从OpenRouter目录移除</t>
        </is>
      </c>
      <c r="E189" s="15" t="n">
        <v>46093.5</v>
      </c>
      <c r="F189" s="14" t="inlineStr">
        <is>
          <t>OpenRouter created 元数据</t>
        </is>
      </c>
      <c r="G189" s="16" t="n">
        <v>46098.2966435185</v>
      </c>
      <c r="H189" s="16" t="n">
        <v>46112.7846296296</v>
      </c>
      <c r="I189" s="16" t="n">
        <v>46112.7846296296</v>
      </c>
      <c r="J189" s="19" t="inlineStr">
        <is>
          <t>C</t>
        </is>
      </c>
      <c r="K189" s="14" t="inlineStr">
        <is>
          <t>openrouter_channel</t>
        </is>
      </c>
      <c r="L189" s="14" t="inlineStr">
        <is>
          <t>无；渠道最新/末次观测价</t>
        </is>
      </c>
      <c r="M189" s="14" t="inlineStr">
        <is>
          <t>https://web.archive.org/web/20260331184952id_/https://openrouter.ai/api/v1/models</t>
        </is>
      </c>
      <c r="N189" s="14"/>
      <c r="O189" s="14" t="inlineStr">
        <is>
          <t>https://docs.x.ai/developers/models</t>
        </is>
      </c>
      <c r="P189" s="14" t="inlineStr">
        <is>
          <t>xAI 官方模型目录</t>
        </is>
      </c>
      <c r="Q189" s="14" t="inlineStr">
        <is>
          <t>data/raw/openrouter/20260331/ca876d52c30ae2e287ad0cbe98bf2fe4fa5061ed1104937af255741a59fdabbb.json.gz</t>
        </is>
      </c>
      <c r="R189" s="14" t="inlineStr">
        <is>
          <t>用于历史模型发现及末次渠道报价；不得据此自动生成厂商调价事件。</t>
        </is>
      </c>
    </row>
    <row r="190" ht="42" customHeight="1">
      <c r="A190" s="14" t="inlineStr">
        <is>
          <t>xAI（Grok）</t>
        </is>
      </c>
      <c r="B190" s="14" t="inlineStr">
        <is>
          <t>x-ai/grok-4.1-fast</t>
        </is>
      </c>
      <c r="C190" s="14" t="inlineStr">
        <is>
          <t>Grok 4.1 Fast</t>
        </is>
      </c>
      <c r="D190" s="14" t="inlineStr">
        <is>
          <t>历史/已从OpenRouter目录移除</t>
        </is>
      </c>
      <c r="E190" s="15" t="n">
        <v>45980.5</v>
      </c>
      <c r="F190" s="14" t="inlineStr">
        <is>
          <t>OpenRouter created 元数据</t>
        </is>
      </c>
      <c r="G190" s="16" t="n">
        <v>45997.9457291667</v>
      </c>
      <c r="H190" s="16" t="n">
        <v>46157.5411226852</v>
      </c>
      <c r="I190" s="16" t="n">
        <v>46157.5411226852</v>
      </c>
      <c r="J190" s="19" t="inlineStr">
        <is>
          <t>C</t>
        </is>
      </c>
      <c r="K190" s="14" t="inlineStr">
        <is>
          <t>openrouter_channel</t>
        </is>
      </c>
      <c r="L190" s="14" t="inlineStr">
        <is>
          <t>无；渠道最新/末次观测价</t>
        </is>
      </c>
      <c r="M190" s="14" t="inlineStr">
        <is>
          <t>https://web.archive.org/web/20260515125913id_/https://openrouter.ai/api/v1/models</t>
        </is>
      </c>
      <c r="N190" s="14"/>
      <c r="O190" s="14" t="inlineStr">
        <is>
          <t>https://docs.x.ai/developers/models</t>
        </is>
      </c>
      <c r="P190" s="14" t="inlineStr">
        <is>
          <t>xAI 官方模型目录</t>
        </is>
      </c>
      <c r="Q190" s="14" t="inlineStr">
        <is>
          <t>data/raw/openrouter/20260515/e0abb957ba9b7521687e98ec27033a66ea3208517583b534c733fa812be9f0b8.json.gz</t>
        </is>
      </c>
      <c r="R190" s="14" t="inlineStr">
        <is>
          <t>用于历史模型发现及末次渠道报价；不得据此自动生成厂商调价事件。</t>
        </is>
      </c>
    </row>
    <row r="191" ht="42" customHeight="1">
      <c r="A191" s="14" t="inlineStr">
        <is>
          <t>xAI（Grok）</t>
        </is>
      </c>
      <c r="B191" s="14" t="inlineStr">
        <is>
          <t>x-ai/grok-4-fast</t>
        </is>
      </c>
      <c r="C191" s="14" t="inlineStr">
        <is>
          <t>Grok 4 Fast</t>
        </is>
      </c>
      <c r="D191" s="14" t="inlineStr">
        <is>
          <t>历史/已从OpenRouter目录移除</t>
        </is>
      </c>
      <c r="E191" s="15" t="n">
        <v>45919.5</v>
      </c>
      <c r="F191" s="14" t="inlineStr">
        <is>
          <t>OpenRouter created 元数据</t>
        </is>
      </c>
      <c r="G191" s="16" t="n">
        <v>45926.6927314815</v>
      </c>
      <c r="H191" s="16" t="n">
        <v>46157.5411226852</v>
      </c>
      <c r="I191" s="16" t="n">
        <v>46157.5411226852</v>
      </c>
      <c r="J191" s="19" t="inlineStr">
        <is>
          <t>C</t>
        </is>
      </c>
      <c r="K191" s="14" t="inlineStr">
        <is>
          <t>openrouter_channel</t>
        </is>
      </c>
      <c r="L191" s="14" t="inlineStr">
        <is>
          <t>无；渠道最新/末次观测价</t>
        </is>
      </c>
      <c r="M191" s="14" t="inlineStr">
        <is>
          <t>https://web.archive.org/web/20260515125913id_/https://openrouter.ai/api/v1/models</t>
        </is>
      </c>
      <c r="N191" s="14"/>
      <c r="O191" s="14" t="inlineStr">
        <is>
          <t>https://docs.x.ai/developers/models</t>
        </is>
      </c>
      <c r="P191" s="14" t="inlineStr">
        <is>
          <t>xAI 官方模型目录</t>
        </is>
      </c>
      <c r="Q191" s="14" t="inlineStr">
        <is>
          <t>data/raw/openrouter/20260515/e0abb957ba9b7521687e98ec27033a66ea3208517583b534c733fa812be9f0b8.json.gz</t>
        </is>
      </c>
      <c r="R191" s="14" t="inlineStr">
        <is>
          <t>用于历史模型发现及末次渠道报价；不得据此自动生成厂商调价事件。</t>
        </is>
      </c>
    </row>
    <row r="192" ht="42" customHeight="1">
      <c r="A192" s="14" t="inlineStr">
        <is>
          <t>xAI（Grok）</t>
        </is>
      </c>
      <c r="B192" s="14" t="inlineStr">
        <is>
          <t>x-ai/grok-code-fast-1</t>
        </is>
      </c>
      <c r="C192" s="14" t="inlineStr">
        <is>
          <t>Grok Code Fast 1</t>
        </is>
      </c>
      <c r="D192" s="14" t="inlineStr">
        <is>
          <t>历史/已从OpenRouter目录移除</t>
        </is>
      </c>
      <c r="E192" s="15" t="n">
        <v>45895.5</v>
      </c>
      <c r="F192" s="14" t="inlineStr">
        <is>
          <t>OpenRouter created 元数据</t>
        </is>
      </c>
      <c r="G192" s="16" t="n">
        <v>45904.8077777778</v>
      </c>
      <c r="H192" s="16" t="n">
        <v>46157.5411226852</v>
      </c>
      <c r="I192" s="16" t="n">
        <v>46157.5411226852</v>
      </c>
      <c r="J192" s="19" t="inlineStr">
        <is>
          <t>C</t>
        </is>
      </c>
      <c r="K192" s="14" t="inlineStr">
        <is>
          <t>openrouter_channel</t>
        </is>
      </c>
      <c r="L192" s="14" t="inlineStr">
        <is>
          <t>无；渠道最新/末次观测价</t>
        </is>
      </c>
      <c r="M192" s="14" t="inlineStr">
        <is>
          <t>https://web.archive.org/web/20260515125913id_/https://openrouter.ai/api/v1/models</t>
        </is>
      </c>
      <c r="N192" s="14"/>
      <c r="O192" s="14" t="inlineStr">
        <is>
          <t>https://docs.x.ai/developers/models</t>
        </is>
      </c>
      <c r="P192" s="14" t="inlineStr">
        <is>
          <t>xAI 官方模型目录</t>
        </is>
      </c>
      <c r="Q192" s="14" t="inlineStr">
        <is>
          <t>data/raw/openrouter/20260515/e0abb957ba9b7521687e98ec27033a66ea3208517583b534c733fa812be9f0b8.json.gz</t>
        </is>
      </c>
      <c r="R192" s="14" t="inlineStr">
        <is>
          <t>用于历史模型发现及末次渠道报价；不得据此自动生成厂商调价事件。</t>
        </is>
      </c>
    </row>
    <row r="193" ht="42" customHeight="1">
      <c r="A193" s="14" t="inlineStr">
        <is>
          <t>xAI（Grok）</t>
        </is>
      </c>
      <c r="B193" s="14" t="inlineStr">
        <is>
          <t>x-ai/grok-4</t>
        </is>
      </c>
      <c r="C193" s="14" t="inlineStr">
        <is>
          <t>Grok 4</t>
        </is>
      </c>
      <c r="D193" s="14" t="inlineStr">
        <is>
          <t>历史/已从OpenRouter目录移除</t>
        </is>
      </c>
      <c r="E193" s="15" t="n">
        <v>45847.5</v>
      </c>
      <c r="F193" s="14" t="inlineStr">
        <is>
          <t>OpenRouter created 元数据</t>
        </is>
      </c>
      <c r="G193" s="16" t="n">
        <v>45848.7127546296</v>
      </c>
      <c r="H193" s="16" t="n">
        <v>46157.5411226852</v>
      </c>
      <c r="I193" s="16" t="n">
        <v>46157.5411226852</v>
      </c>
      <c r="J193" s="19" t="inlineStr">
        <is>
          <t>C</t>
        </is>
      </c>
      <c r="K193" s="14" t="inlineStr">
        <is>
          <t>openrouter_channel</t>
        </is>
      </c>
      <c r="L193" s="14" t="inlineStr">
        <is>
          <t>无；渠道最新/末次观测价</t>
        </is>
      </c>
      <c r="M193" s="14" t="inlineStr">
        <is>
          <t>https://web.archive.org/web/20260515125913id_/https://openrouter.ai/api/v1/models</t>
        </is>
      </c>
      <c r="N193" s="14"/>
      <c r="O193" s="14" t="inlineStr">
        <is>
          <t>https://docs.x.ai/developers/models</t>
        </is>
      </c>
      <c r="P193" s="14" t="inlineStr">
        <is>
          <t>xAI 官方模型目录</t>
        </is>
      </c>
      <c r="Q193" s="14" t="inlineStr">
        <is>
          <t>data/raw/openrouter/20260515/e0abb957ba9b7521687e98ec27033a66ea3208517583b534c733fa812be9f0b8.json.gz</t>
        </is>
      </c>
      <c r="R193" s="14" t="inlineStr">
        <is>
          <t>用于历史模型发现及末次渠道报价；不得据此自动生成厂商调价事件。</t>
        </is>
      </c>
    </row>
    <row r="194" ht="42" customHeight="1">
      <c r="A194" s="14" t="inlineStr">
        <is>
          <t>xAI（Grok）</t>
        </is>
      </c>
      <c r="B194" s="14" t="inlineStr">
        <is>
          <t>x-ai/grok-3</t>
        </is>
      </c>
      <c r="C194" s="14" t="inlineStr">
        <is>
          <t>Grok 3</t>
        </is>
      </c>
      <c r="D194" s="14" t="inlineStr">
        <is>
          <t>历史/已从OpenRouter目录移除</t>
        </is>
      </c>
      <c r="E194" s="15" t="n">
        <v>45818.5</v>
      </c>
      <c r="F194" s="14" t="inlineStr">
        <is>
          <t>OpenRouter created 元数据</t>
        </is>
      </c>
      <c r="G194" s="16" t="n">
        <v>45831.008587963</v>
      </c>
      <c r="H194" s="16" t="n">
        <v>46157.5411226852</v>
      </c>
      <c r="I194" s="16" t="n">
        <v>46157.5411226852</v>
      </c>
      <c r="J194" s="19" t="inlineStr">
        <is>
          <t>C</t>
        </is>
      </c>
      <c r="K194" s="14" t="inlineStr">
        <is>
          <t>openrouter_channel</t>
        </is>
      </c>
      <c r="L194" s="14" t="inlineStr">
        <is>
          <t>无；渠道最新/末次观测价</t>
        </is>
      </c>
      <c r="M194" s="14" t="inlineStr">
        <is>
          <t>https://web.archive.org/web/20260515125913id_/https://openrouter.ai/api/v1/models</t>
        </is>
      </c>
      <c r="N194" s="14"/>
      <c r="O194" s="14" t="inlineStr">
        <is>
          <t>https://docs.x.ai/developers/models</t>
        </is>
      </c>
      <c r="P194" s="14" t="inlineStr">
        <is>
          <t>xAI 官方模型目录</t>
        </is>
      </c>
      <c r="Q194" s="14" t="inlineStr">
        <is>
          <t>data/raw/openrouter/20260515/e0abb957ba9b7521687e98ec27033a66ea3208517583b534c733fa812be9f0b8.json.gz</t>
        </is>
      </c>
      <c r="R194" s="14" t="inlineStr">
        <is>
          <t>用于历史模型发现及末次渠道报价；不得据此自动生成厂商调价事件。</t>
        </is>
      </c>
    </row>
    <row r="195" ht="42" customHeight="1">
      <c r="A195" s="14" t="inlineStr">
        <is>
          <t>xAI（Grok）</t>
        </is>
      </c>
      <c r="B195" s="14" t="inlineStr">
        <is>
          <t>x-ai/grok-3-mini</t>
        </is>
      </c>
      <c r="C195" s="14" t="inlineStr">
        <is>
          <t>Grok 3 Mini</t>
        </is>
      </c>
      <c r="D195" s="14" t="inlineStr">
        <is>
          <t>历史/已从OpenRouter目录移除</t>
        </is>
      </c>
      <c r="E195" s="15" t="n">
        <v>45818.5</v>
      </c>
      <c r="F195" s="14" t="inlineStr">
        <is>
          <t>OpenRouter created 元数据</t>
        </is>
      </c>
      <c r="G195" s="16" t="n">
        <v>45831.008587963</v>
      </c>
      <c r="H195" s="16" t="n">
        <v>46157.5411226852</v>
      </c>
      <c r="I195" s="16" t="n">
        <v>46157.5411226852</v>
      </c>
      <c r="J195" s="19" t="inlineStr">
        <is>
          <t>C</t>
        </is>
      </c>
      <c r="K195" s="14" t="inlineStr">
        <is>
          <t>openrouter_channel</t>
        </is>
      </c>
      <c r="L195" s="14" t="inlineStr">
        <is>
          <t>无；渠道最新/末次观测价</t>
        </is>
      </c>
      <c r="M195" s="14" t="inlineStr">
        <is>
          <t>https://web.archive.org/web/20260515125913id_/https://openrouter.ai/api/v1/models</t>
        </is>
      </c>
      <c r="N195" s="14"/>
      <c r="O195" s="14" t="inlineStr">
        <is>
          <t>https://docs.x.ai/developers/models</t>
        </is>
      </c>
      <c r="P195" s="14" t="inlineStr">
        <is>
          <t>xAI 官方模型目录</t>
        </is>
      </c>
      <c r="Q195" s="14" t="inlineStr">
        <is>
          <t>data/raw/openrouter/20260515/e0abb957ba9b7521687e98ec27033a66ea3208517583b534c733fa812be9f0b8.json.gz</t>
        </is>
      </c>
      <c r="R195" s="14" t="inlineStr">
        <is>
          <t>用于历史模型发现及末次渠道报价；不得据此自动生成厂商调价事件。</t>
        </is>
      </c>
    </row>
    <row r="196" ht="42" customHeight="1">
      <c r="A196" s="14" t="inlineStr">
        <is>
          <t>xAI（Grok）</t>
        </is>
      </c>
      <c r="B196" s="14" t="inlineStr">
        <is>
          <t>x-ai/grok-3-beta</t>
        </is>
      </c>
      <c r="C196" s="14" t="inlineStr">
        <is>
          <t>Grok 3 Beta</t>
        </is>
      </c>
      <c r="D196" s="14" t="inlineStr">
        <is>
          <t>历史/已从OpenRouter目录移除</t>
        </is>
      </c>
      <c r="E196" s="15" t="n">
        <v>45756.5</v>
      </c>
      <c r="F196" s="14" t="inlineStr">
        <is>
          <t>OpenRouter created 元数据</t>
        </is>
      </c>
      <c r="G196" s="16" t="n">
        <v>45757.7654050926</v>
      </c>
      <c r="H196" s="16" t="n">
        <v>46157.5411226852</v>
      </c>
      <c r="I196" s="16" t="n">
        <v>46157.5411226852</v>
      </c>
      <c r="J196" s="19" t="inlineStr">
        <is>
          <t>C</t>
        </is>
      </c>
      <c r="K196" s="14" t="inlineStr">
        <is>
          <t>openrouter_channel</t>
        </is>
      </c>
      <c r="L196" s="14" t="inlineStr">
        <is>
          <t>无；渠道最新/末次观测价</t>
        </is>
      </c>
      <c r="M196" s="14" t="inlineStr">
        <is>
          <t>https://web.archive.org/web/20260515125913id_/https://openrouter.ai/api/v1/models</t>
        </is>
      </c>
      <c r="N196" s="14"/>
      <c r="O196" s="14" t="inlineStr">
        <is>
          <t>https://docs.x.ai/developers/models</t>
        </is>
      </c>
      <c r="P196" s="14" t="inlineStr">
        <is>
          <t>xAI 官方模型目录</t>
        </is>
      </c>
      <c r="Q196" s="14" t="inlineStr">
        <is>
          <t>data/raw/openrouter/20260515/e0abb957ba9b7521687e98ec27033a66ea3208517583b534c733fa812be9f0b8.json.gz</t>
        </is>
      </c>
      <c r="R196" s="14" t="inlineStr">
        <is>
          <t>用于历史模型发现及末次渠道报价；不得据此自动生成厂商调价事件。</t>
        </is>
      </c>
    </row>
    <row r="197" ht="42" customHeight="1">
      <c r="A197" s="14" t="inlineStr">
        <is>
          <t>xAI（Grok）</t>
        </is>
      </c>
      <c r="B197" s="14" t="inlineStr">
        <is>
          <t>x-ai/grok-3-mini-beta</t>
        </is>
      </c>
      <c r="C197" s="14" t="inlineStr">
        <is>
          <t>Grok 3 Mini Beta</t>
        </is>
      </c>
      <c r="D197" s="14" t="inlineStr">
        <is>
          <t>历史/已从OpenRouter目录移除</t>
        </is>
      </c>
      <c r="E197" s="15" t="n">
        <v>45756.5</v>
      </c>
      <c r="F197" s="14" t="inlineStr">
        <is>
          <t>OpenRouter created 元数据</t>
        </is>
      </c>
      <c r="G197" s="16" t="n">
        <v>45757.7654050926</v>
      </c>
      <c r="H197" s="16" t="n">
        <v>46157.5411226852</v>
      </c>
      <c r="I197" s="16" t="n">
        <v>46157.5411226852</v>
      </c>
      <c r="J197" s="19" t="inlineStr">
        <is>
          <t>C</t>
        </is>
      </c>
      <c r="K197" s="14" t="inlineStr">
        <is>
          <t>openrouter_channel</t>
        </is>
      </c>
      <c r="L197" s="14" t="inlineStr">
        <is>
          <t>无；渠道最新/末次观测价</t>
        </is>
      </c>
      <c r="M197" s="14" t="inlineStr">
        <is>
          <t>https://web.archive.org/web/20260515125913id_/https://openrouter.ai/api/v1/models</t>
        </is>
      </c>
      <c r="N197" s="14"/>
      <c r="O197" s="14" t="inlineStr">
        <is>
          <t>https://docs.x.ai/developers/models</t>
        </is>
      </c>
      <c r="P197" s="14" t="inlineStr">
        <is>
          <t>xAI 官方模型目录</t>
        </is>
      </c>
      <c r="Q197" s="14" t="inlineStr">
        <is>
          <t>data/raw/openrouter/20260515/e0abb957ba9b7521687e98ec27033a66ea3208517583b534c733fa812be9f0b8.json.gz</t>
        </is>
      </c>
      <c r="R197" s="14" t="inlineStr">
        <is>
          <t>用于历史模型发现及末次渠道报价；不得据此自动生成厂商调价事件。</t>
        </is>
      </c>
    </row>
    <row r="198" ht="42" customHeight="1">
      <c r="A198" s="14" t="inlineStr">
        <is>
          <t>xAI（Grok）</t>
        </is>
      </c>
      <c r="B198" s="14" t="inlineStr">
        <is>
          <t>x-ai/grok-2-1212</t>
        </is>
      </c>
      <c r="C198" s="14" t="inlineStr">
        <is>
          <t>Grok 2 1212</t>
        </is>
      </c>
      <c r="D198" s="14" t="inlineStr">
        <is>
          <t>历史/已从OpenRouter目录移除</t>
        </is>
      </c>
      <c r="E198" s="15" t="n">
        <v>45641.5</v>
      </c>
      <c r="F198" s="14" t="inlineStr">
        <is>
          <t>OpenRouter created 元数据</t>
        </is>
      </c>
      <c r="G198" s="16" t="n">
        <v>45643.8575925926</v>
      </c>
      <c r="H198" s="16" t="n">
        <v>45916.8000925926</v>
      </c>
      <c r="I198" s="16" t="n">
        <v>45916.8000925926</v>
      </c>
      <c r="J198" s="19" t="inlineStr">
        <is>
          <t>C</t>
        </is>
      </c>
      <c r="K198" s="14" t="inlineStr">
        <is>
          <t>openrouter_channel</t>
        </is>
      </c>
      <c r="L198" s="14" t="inlineStr">
        <is>
          <t>无；渠道最新/末次观测价</t>
        </is>
      </c>
      <c r="M198" s="14" t="inlineStr">
        <is>
          <t>https://web.archive.org/web/20250916191208id_/https://openrouter.ai/api/v1/models</t>
        </is>
      </c>
      <c r="N198" s="14"/>
      <c r="O198" s="14" t="inlineStr">
        <is>
          <t>https://docs.x.ai/developers/models</t>
        </is>
      </c>
      <c r="P198" s="14" t="inlineStr">
        <is>
          <t>xAI 官方模型目录</t>
        </is>
      </c>
      <c r="Q198" s="14" t="inlineStr">
        <is>
          <t>data/raw/openrouter/20250916/3316661463673d91d638518e5cb5908fea3144694d2a31c188a4fa7f7f2d6cc2.json.gz</t>
        </is>
      </c>
      <c r="R198" s="14" t="inlineStr">
        <is>
          <t>用于历史模型发现及末次渠道报价；不得据此自动生成厂商调价事件。 缓存命中输入价非官方直接报价：按同厂商 19 个三项价格完整模型的缓存/未缓存输入比例算术平均 19.000000% 推算，Excel 以淡黄色标记。</t>
        </is>
      </c>
    </row>
    <row r="199" ht="42" customHeight="1">
      <c r="A199" s="14" t="inlineStr">
        <is>
          <t>xAI（Grok）</t>
        </is>
      </c>
      <c r="B199" s="14" t="inlineStr">
        <is>
          <t>x-ai/grok-2-vision-1212</t>
        </is>
      </c>
      <c r="C199" s="14" t="inlineStr">
        <is>
          <t>Grok 2 Vision 1212</t>
        </is>
      </c>
      <c r="D199" s="14" t="inlineStr">
        <is>
          <t>历史/已从OpenRouter目录移除</t>
        </is>
      </c>
      <c r="E199" s="15" t="n">
        <v>45641.5</v>
      </c>
      <c r="F199" s="14" t="inlineStr">
        <is>
          <t>OpenRouter created 元数据</t>
        </is>
      </c>
      <c r="G199" s="16" t="n">
        <v>45643.8575925926</v>
      </c>
      <c r="H199" s="16" t="n">
        <v>45916.8000925926</v>
      </c>
      <c r="I199" s="16" t="n">
        <v>45916.8000925926</v>
      </c>
      <c r="J199" s="19" t="inlineStr">
        <is>
          <t>C</t>
        </is>
      </c>
      <c r="K199" s="14" t="inlineStr">
        <is>
          <t>openrouter_channel</t>
        </is>
      </c>
      <c r="L199" s="14" t="inlineStr">
        <is>
          <t>无；渠道最新/末次观测价</t>
        </is>
      </c>
      <c r="M199" s="14" t="inlineStr">
        <is>
          <t>https://web.archive.org/web/20250916191208id_/https://openrouter.ai/api/v1/models</t>
        </is>
      </c>
      <c r="N199" s="14"/>
      <c r="O199" s="14" t="inlineStr">
        <is>
          <t>https://docs.x.ai/developers/models</t>
        </is>
      </c>
      <c r="P199" s="14" t="inlineStr">
        <is>
          <t>xAI 官方模型目录</t>
        </is>
      </c>
      <c r="Q199" s="14" t="inlineStr">
        <is>
          <t>data/raw/openrouter/20250916/3316661463673d91d638518e5cb5908fea3144694d2a31c188a4fa7f7f2d6cc2.json.gz</t>
        </is>
      </c>
      <c r="R199" s="14" t="inlineStr">
        <is>
          <t>用于历史模型发现及末次渠道报价；不得据此自动生成厂商调价事件。 缓存命中输入价非官方直接报价：按同厂商 19 个三项价格完整模型的缓存/未缓存输入比例算术平均 19.000000% 推算，Excel 以淡黄色标记。</t>
        </is>
      </c>
    </row>
    <row r="200" ht="42" customHeight="1">
      <c r="A200" s="14" t="inlineStr">
        <is>
          <t>xAI（Grok）</t>
        </is>
      </c>
      <c r="B200" s="14" t="inlineStr">
        <is>
          <t>x-ai/grok-vision-beta</t>
        </is>
      </c>
      <c r="C200" s="14" t="inlineStr">
        <is>
          <t>Grok Vision Beta</t>
        </is>
      </c>
      <c r="D200" s="14" t="inlineStr">
        <is>
          <t>历史/已从OpenRouter目录移除</t>
        </is>
      </c>
      <c r="E200" s="15" t="n">
        <v>45615.5</v>
      </c>
      <c r="F200" s="14" t="inlineStr">
        <is>
          <t>OpenRouter created 元数据</t>
        </is>
      </c>
      <c r="G200" s="16" t="n">
        <v>45618.9538888889</v>
      </c>
      <c r="H200" s="16" t="n">
        <v>45904.8077777778</v>
      </c>
      <c r="I200" s="16" t="n">
        <v>45904.8077777778</v>
      </c>
      <c r="J200" s="19" t="inlineStr">
        <is>
          <t>C</t>
        </is>
      </c>
      <c r="K200" s="14" t="inlineStr">
        <is>
          <t>openrouter_channel</t>
        </is>
      </c>
      <c r="L200" s="14" t="inlineStr">
        <is>
          <t>无；渠道最新/末次观测价</t>
        </is>
      </c>
      <c r="M200" s="14" t="inlineStr">
        <is>
          <t>https://web.archive.org/web/20250904192312id_/https://openrouter.ai/api/v1/models</t>
        </is>
      </c>
      <c r="N200" s="14"/>
      <c r="O200" s="14" t="inlineStr">
        <is>
          <t>https://docs.x.ai/developers/models</t>
        </is>
      </c>
      <c r="P200" s="14" t="inlineStr">
        <is>
          <t>xAI 官方模型目录</t>
        </is>
      </c>
      <c r="Q200" s="14" t="inlineStr">
        <is>
          <t>data/raw/openrouter/20250904/2a67dc16be23a71ad550de97717e77e2f2b2f953f990dd194128af5db13c2e76.json.gz</t>
        </is>
      </c>
      <c r="R200" s="14" t="inlineStr">
        <is>
          <t>用于历史模型发现及末次渠道报价；不得据此自动生成厂商调价事件。 缓存命中输入价非官方直接报价：按同厂商 19 个三项价格完整模型的缓存/未缓存输入比例算术平均 19.000000% 推算，Excel 以淡黄色标记。</t>
        </is>
      </c>
    </row>
    <row r="201" ht="42" customHeight="1">
      <c r="A201" s="14" t="inlineStr">
        <is>
          <t>xAI（Grok）</t>
        </is>
      </c>
      <c r="B201" s="14" t="inlineStr">
        <is>
          <t>x-ai/grok-beta</t>
        </is>
      </c>
      <c r="C201" s="14" t="inlineStr">
        <is>
          <t>Grok Beta</t>
        </is>
      </c>
      <c r="D201" s="14" t="inlineStr">
        <is>
          <t>历史/已从OpenRouter目录移除</t>
        </is>
      </c>
      <c r="E201" s="15" t="n">
        <v>45585.5</v>
      </c>
      <c r="F201" s="14" t="inlineStr">
        <is>
          <t>OpenRouter created 元数据</t>
        </is>
      </c>
      <c r="G201" s="16" t="n">
        <v>45600.5425231481</v>
      </c>
      <c r="H201" s="16" t="n">
        <v>45839.4660416667</v>
      </c>
      <c r="I201" s="16" t="n">
        <v>45839.4660416667</v>
      </c>
      <c r="J201" s="19" t="inlineStr">
        <is>
          <t>C</t>
        </is>
      </c>
      <c r="K201" s="14" t="inlineStr">
        <is>
          <t>openrouter_channel</t>
        </is>
      </c>
      <c r="L201" s="14" t="inlineStr">
        <is>
          <t>无；渠道最新/末次观测价</t>
        </is>
      </c>
      <c r="M201" s="14" t="inlineStr">
        <is>
          <t>https://web.archive.org/web/20250701111106id_/https://openrouter.ai/api/v1/models</t>
        </is>
      </c>
      <c r="N201" s="14"/>
      <c r="O201" s="14" t="inlineStr">
        <is>
          <t>https://docs.x.ai/developers/models</t>
        </is>
      </c>
      <c r="P201" s="14" t="inlineStr">
        <is>
          <t>xAI 官方模型目录</t>
        </is>
      </c>
      <c r="Q201" s="14" t="inlineStr">
        <is>
          <t>data/raw/openrouter/20250701/a0f56737d7490bfed33b06b5918ceb05e1b8b64e88af2967129977245810ad63.json.gz</t>
        </is>
      </c>
      <c r="R201" s="14" t="inlineStr">
        <is>
          <t>用于历史模型发现及末次渠道报价；不得据此自动生成厂商调价事件。 缓存命中输入价非官方直接报价：按同厂商 19 个三项价格完整模型的缓存/未缓存输入比例算术平均 19.000000% 推算，Excel 以淡黄色标记。</t>
        </is>
      </c>
    </row>
    <row r="202" ht="42" customHeight="1">
      <c r="A202" s="14" t="inlineStr">
        <is>
          <t>xAI（Grok）</t>
        </is>
      </c>
      <c r="B202" s="14" t="inlineStr">
        <is>
          <t>official:xai:grok4200309nonreasoning</t>
        </is>
      </c>
      <c r="C202" s="14" t="inlineStr">
        <is>
          <t>Grok-4.20-0309-Non-Reasoning</t>
        </is>
      </c>
      <c r="D202" s="14" t="inlineStr">
        <is>
          <t>官方当前在售（OpenRouter未匹配）</t>
        </is>
      </c>
      <c r="E202" s="15"/>
      <c r="F202" s="14" t="inlineStr">
        <is>
          <t>未找到可靠发布日期</t>
        </is>
      </c>
      <c r="G202" s="16"/>
      <c r="H202" s="16"/>
      <c r="I202" s="16" t="n">
        <v>46255.2800462963</v>
      </c>
      <c r="J202" s="17" t="inlineStr">
        <is>
          <t>A</t>
        </is>
      </c>
      <c r="K202" s="14" t="inlineStr">
        <is>
          <t>official_current</t>
        </is>
      </c>
      <c r="L202" s="14" t="inlineStr">
        <is>
          <t>未缓存输入、缓存输入、输出（官方当前价格页）</t>
        </is>
      </c>
      <c r="M202" s="14" t="inlineStr">
        <is>
          <t>https://docs.x.ai/developers/models</t>
        </is>
      </c>
      <c r="N202" s="14"/>
      <c r="O202" s="14" t="inlineStr">
        <is>
          <t>https://docs.x.ai/developers/models</t>
        </is>
      </c>
      <c r="P202" s="14" t="inlineStr">
        <is>
          <t>xAI 官方模型目录</t>
        </is>
      </c>
      <c r="Q202" s="14"/>
      <c r="R202" s="14" t="inlineStr">
        <is>
          <t>官方默认标准价；不采用 Batch/长上下文层级</t>
        </is>
      </c>
    </row>
    <row r="203" ht="42" customHeight="1">
      <c r="A203" s="14" t="inlineStr">
        <is>
          <t>xAI（Grok）</t>
        </is>
      </c>
      <c r="B203" s="14" t="inlineStr">
        <is>
          <t>official:xai:grok4200309reasoning</t>
        </is>
      </c>
      <c r="C203" s="14" t="inlineStr">
        <is>
          <t>Grok-4.20-0309-Reasoning</t>
        </is>
      </c>
      <c r="D203" s="14" t="inlineStr">
        <is>
          <t>官方当前在售（OpenRouter未匹配）</t>
        </is>
      </c>
      <c r="E203" s="15"/>
      <c r="F203" s="14" t="inlineStr">
        <is>
          <t>未找到可靠发布日期</t>
        </is>
      </c>
      <c r="G203" s="16"/>
      <c r="H203" s="16"/>
      <c r="I203" s="16" t="n">
        <v>46255.2800462963</v>
      </c>
      <c r="J203" s="17" t="inlineStr">
        <is>
          <t>A</t>
        </is>
      </c>
      <c r="K203" s="14" t="inlineStr">
        <is>
          <t>official_current</t>
        </is>
      </c>
      <c r="L203" s="14" t="inlineStr">
        <is>
          <t>未缓存输入、缓存输入、输出（官方当前价格页）</t>
        </is>
      </c>
      <c r="M203" s="14" t="inlineStr">
        <is>
          <t>https://docs.x.ai/developers/models</t>
        </is>
      </c>
      <c r="N203" s="14"/>
      <c r="O203" s="14" t="inlineStr">
        <is>
          <t>https://docs.x.ai/developers/models</t>
        </is>
      </c>
      <c r="P203" s="14" t="inlineStr">
        <is>
          <t>xAI 官方模型目录</t>
        </is>
      </c>
      <c r="Q203" s="14"/>
      <c r="R203" s="14" t="inlineStr">
        <is>
          <t>官方默认标准价；不采用 Batch/长上下文层级</t>
        </is>
      </c>
    </row>
    <row r="204" ht="42" customHeight="1">
      <c r="A204" s="14" t="inlineStr">
        <is>
          <t>xAI（Grok）</t>
        </is>
      </c>
      <c r="B204" s="14" t="inlineStr">
        <is>
          <t>official:xai:grok420multiagent0309</t>
        </is>
      </c>
      <c r="C204" s="14" t="inlineStr">
        <is>
          <t>Grok-4.20-Multi-Agent-0309</t>
        </is>
      </c>
      <c r="D204" s="14" t="inlineStr">
        <is>
          <t>官方当前在售（OpenRouter未匹配）</t>
        </is>
      </c>
      <c r="E204" s="15"/>
      <c r="F204" s="14" t="inlineStr">
        <is>
          <t>未找到可靠发布日期</t>
        </is>
      </c>
      <c r="G204" s="16"/>
      <c r="H204" s="16"/>
      <c r="I204" s="16" t="n">
        <v>46255.2800462963</v>
      </c>
      <c r="J204" s="17" t="inlineStr">
        <is>
          <t>A</t>
        </is>
      </c>
      <c r="K204" s="14" t="inlineStr">
        <is>
          <t>official_current</t>
        </is>
      </c>
      <c r="L204" s="14" t="inlineStr">
        <is>
          <t>未缓存输入、缓存输入、输出（官方当前价格页）</t>
        </is>
      </c>
      <c r="M204" s="14" t="inlineStr">
        <is>
          <t>https://docs.x.ai/developers/models</t>
        </is>
      </c>
      <c r="N204" s="14"/>
      <c r="O204" s="14" t="inlineStr">
        <is>
          <t>https://docs.x.ai/developers/models</t>
        </is>
      </c>
      <c r="P204" s="14" t="inlineStr">
        <is>
          <t>xAI 官方模型目录</t>
        </is>
      </c>
      <c r="Q204" s="14"/>
      <c r="R204" s="14" t="inlineStr">
        <is>
          <t>官方默认标准价；不采用 Batch/长上下文层级</t>
        </is>
      </c>
    </row>
    <row r="205" ht="42" customHeight="1">
      <c r="A205" s="14" t="inlineStr">
        <is>
          <t>Meta</t>
        </is>
      </c>
      <c r="B205" s="14" t="inlineStr">
        <is>
          <t>meta/muse-glimmer-30b</t>
        </is>
      </c>
      <c r="C205" s="14" t="inlineStr">
        <is>
          <t>Muse Glimmer 30B</t>
        </is>
      </c>
      <c r="D205" s="14" t="inlineStr">
        <is>
          <t>OpenRouter当前可用</t>
        </is>
      </c>
      <c r="E205" s="15" t="n">
        <v>46243.5</v>
      </c>
      <c r="F205" s="14" t="inlineStr">
        <is>
          <t>OpenRouter created 元数据 + Meta 官方模型页核验</t>
        </is>
      </c>
      <c r="G205" s="16" t="n">
        <v>46252.2754398148</v>
      </c>
      <c r="H205" s="16" t="n">
        <v>46255.2800462963</v>
      </c>
      <c r="I205" s="16" t="n">
        <v>46255.2800462963</v>
      </c>
      <c r="J205" s="19" t="inlineStr">
        <is>
          <t>C</t>
        </is>
      </c>
      <c r="K205" s="14" t="inlineStr">
        <is>
          <t>openrouter_channel</t>
        </is>
      </c>
      <c r="L205" s="14" t="inlineStr">
        <is>
          <t>无；渠道最新/末次观测价</t>
        </is>
      </c>
      <c r="M205" s="14" t="inlineStr">
        <is>
          <t>https://openrouter.ai/api/v1/models</t>
        </is>
      </c>
      <c r="N205" s="14"/>
      <c r="O205" s="14" t="inlineStr">
        <is>
          <t>https://developer.meta.com/ai/models/muse-glimmer/</t>
        </is>
      </c>
      <c r="P205" s="14" t="inlineStr">
        <is>
          <t>Muse Glimmer | Meta</t>
        </is>
      </c>
      <c r="Q205" s="14" t="inlineStr">
        <is>
          <t>data/raw/openrouter/20260821/bc7f2e494c128f804aa44e3430b24af1cb93016e1679b2ea2b481eb06eab91e2.json.gz</t>
        </is>
      </c>
      <c r="R205" s="14" t="inlineStr">
        <is>
          <t>用于历史模型发现及末次渠道报价；不得据此自动生成厂商调价事件。 Meta 官方页核验模型身份与开放权重；Meta 未公布该模型的 Meta Model API 目录价，价格保留 OpenRouter 当前渠道报价。</t>
        </is>
      </c>
    </row>
    <row r="206" ht="42" customHeight="1">
      <c r="A206" s="14" t="inlineStr">
        <is>
          <t>Meta</t>
        </is>
      </c>
      <c r="B206" s="14" t="inlineStr">
        <is>
          <t>meta/muse-spark-1.2</t>
        </is>
      </c>
      <c r="C206" s="14" t="inlineStr">
        <is>
          <t>Muse-Spark-1.2</t>
        </is>
      </c>
      <c r="D206" s="14" t="inlineStr">
        <is>
          <t>OpenRouter当前可用</t>
        </is>
      </c>
      <c r="E206" s="15" t="n">
        <v>46239.5</v>
      </c>
      <c r="F206" s="14" t="inlineStr">
        <is>
          <t>官方发布/模型页</t>
        </is>
      </c>
      <c r="G206" s="16" t="n">
        <v>46252.2754398148</v>
      </c>
      <c r="H206" s="16" t="n">
        <v>46255.2800462963</v>
      </c>
      <c r="I206" s="16" t="n">
        <v>46255.2800462963</v>
      </c>
      <c r="J206" s="17" t="inlineStr">
        <is>
          <t>A</t>
        </is>
      </c>
      <c r="K206" s="14" t="inlineStr">
        <is>
          <t>official_current</t>
        </is>
      </c>
      <c r="L206" s="14" t="inlineStr">
        <is>
          <t>未缓存输入、缓存输入、输出（官方当前价格页）</t>
        </is>
      </c>
      <c r="M206" s="14" t="inlineStr">
        <is>
          <t>https://dev.meta.ai/docs/pricing-rate-limits/</t>
        </is>
      </c>
      <c r="N206" s="14"/>
      <c r="O206" s="14" t="inlineStr">
        <is>
          <t>https://developer.meta.com/ai/resources/blog/build-with-muse-code/</t>
        </is>
      </c>
      <c r="P206" s="14" t="inlineStr">
        <is>
          <t>Meet Muse Spark 1.2 and Muse Code</t>
        </is>
      </c>
      <c r="Q206" s="14" t="inlineStr">
        <is>
          <t>data/raw/openrouter/20260821/bc7f2e494c128f804aa44e3430b24af1cb93016e1679b2ea2b481eb06eab91e2.json.gz</t>
        </is>
      </c>
      <c r="R206" s="14" t="inlineStr">
        <is>
          <t>Meta Model API 官方 Standard 标准价 Meta 官方发布页列明 Muse Spark 1.2 的发布日期及 Standard 三项价格。</t>
        </is>
      </c>
    </row>
    <row r="207" ht="42" customHeight="1">
      <c r="A207" s="14" t="inlineStr">
        <is>
          <t>Meta</t>
        </is>
      </c>
      <c r="B207" s="14" t="inlineStr">
        <is>
          <t>official:meta:musespark12contributor</t>
        </is>
      </c>
      <c r="C207" s="14" t="inlineStr">
        <is>
          <t>Muse-Spark-1.2-Contributor</t>
        </is>
      </c>
      <c r="D207" s="14" t="inlineStr">
        <is>
          <t>官方当前在售（OpenRouter未匹配）</t>
        </is>
      </c>
      <c r="E207" s="15" t="n">
        <v>46239.5</v>
      </c>
      <c r="F207" s="14" t="inlineStr">
        <is>
          <t>官方发布/模型页</t>
        </is>
      </c>
      <c r="G207" s="16"/>
      <c r="H207" s="16"/>
      <c r="I207" s="16" t="n">
        <v>46255.2800462963</v>
      </c>
      <c r="J207" s="17" t="inlineStr">
        <is>
          <t>A</t>
        </is>
      </c>
      <c r="K207" s="14" t="inlineStr">
        <is>
          <t>official_current</t>
        </is>
      </c>
      <c r="L207" s="14" t="inlineStr">
        <is>
          <t>未缓存输入、缓存输入、输出（官方当前价格页）</t>
        </is>
      </c>
      <c r="M207" s="14" t="inlineStr">
        <is>
          <t>https://dev.meta.ai/docs/pricing-rate-limits/</t>
        </is>
      </c>
      <c r="N207" s="14"/>
      <c r="O207" s="14" t="inlineStr">
        <is>
          <t>https://dev.meta.ai/docs/pricing-rate-limits/</t>
        </is>
      </c>
      <c r="P207" s="14" t="inlineStr">
        <is>
          <t>Meta Model API Pricing and Rate Limits</t>
        </is>
      </c>
      <c r="Q207" s="14"/>
      <c r="R207" s="14" t="inlineStr">
        <is>
          <t>Meta Model API 官方 Contributor 数据贡献档；独立模型 ID，不作为调价事件 Meta 官方定价页将 Contributor 列为独立模型 ID 与数据贡献档，不作为 Standard 模型调价。</t>
        </is>
      </c>
    </row>
    <row r="208" ht="42" customHeight="1">
      <c r="A208" s="14" t="inlineStr">
        <is>
          <t>Meta</t>
        </is>
      </c>
      <c r="B208" s="14" t="inlineStr">
        <is>
          <t>meta/muse-spark-1.1</t>
        </is>
      </c>
      <c r="C208" s="14" t="inlineStr">
        <is>
          <t>Muse-Spark-1.1</t>
        </is>
      </c>
      <c r="D208" s="14" t="inlineStr">
        <is>
          <t>OpenRouter当前可用</t>
        </is>
      </c>
      <c r="E208" s="15" t="n">
        <v>46212.5</v>
      </c>
      <c r="F208" s="14" t="inlineStr">
        <is>
          <t>官方发布/模型页</t>
        </is>
      </c>
      <c r="G208" s="16" t="n">
        <v>46252.2754398148</v>
      </c>
      <c r="H208" s="16" t="n">
        <v>46255.2800462963</v>
      </c>
      <c r="I208" s="16" t="n">
        <v>46255.2800462963</v>
      </c>
      <c r="J208" s="17" t="inlineStr">
        <is>
          <t>A</t>
        </is>
      </c>
      <c r="K208" s="14" t="inlineStr">
        <is>
          <t>official_current</t>
        </is>
      </c>
      <c r="L208" s="14" t="inlineStr">
        <is>
          <t>未缓存输入、缓存输入、输出（官方当前价格页）</t>
        </is>
      </c>
      <c r="M208" s="14" t="inlineStr">
        <is>
          <t>https://dev.meta.ai/docs/pricing-rate-limits/</t>
        </is>
      </c>
      <c r="N208" s="14"/>
      <c r="O208" s="14" t="inlineStr">
        <is>
          <t>https://ai.meta.com/blog/introducing-muse-spark-meta-model-api/</t>
        </is>
      </c>
      <c r="P208" s="14" t="inlineStr">
        <is>
          <t>Introducing Muse Spark 1.1</t>
        </is>
      </c>
      <c r="Q208" s="14" t="inlineStr">
        <is>
          <t>data/raw/openrouter/20260821/bc7f2e494c128f804aa44e3430b24af1cb93016e1679b2ea2b481eb06eab91e2.json.gz</t>
        </is>
      </c>
      <c r="R208" s="14" t="inlineStr">
        <is>
          <t>Meta Model API 官方 Standard 标准价 Meta 官方发布日与 Meta Model API 公共预览已核验。</t>
        </is>
      </c>
    </row>
    <row r="209" ht="42" customHeight="1">
      <c r="A209" s="14" t="inlineStr">
        <is>
          <t>Meta</t>
        </is>
      </c>
      <c r="B209" s="14" t="inlineStr">
        <is>
          <t>official:meta:musespark</t>
        </is>
      </c>
      <c r="C209" s="14" t="inlineStr">
        <is>
          <t>Muse Spark</t>
        </is>
      </c>
      <c r="D209" s="14" t="inlineStr">
        <is>
          <t>官方历史/私有 API 预览（未公布公开目录价）</t>
        </is>
      </c>
      <c r="E209" s="15" t="n">
        <v>46120.5</v>
      </c>
      <c r="F209" s="14" t="inlineStr">
        <is>
          <t>官方发布/模型页</t>
        </is>
      </c>
      <c r="G209" s="16"/>
      <c r="H209" s="16"/>
      <c r="I209" s="16"/>
      <c r="J209" s="17" t="inlineStr">
        <is>
          <t>A</t>
        </is>
      </c>
      <c r="K209" s="14" t="inlineStr">
        <is>
          <t>official_model_no_public_price</t>
        </is>
      </c>
      <c r="L209" s="14" t="inlineStr">
        <is>
          <t>模型发布（官方）；未公布公开 API 目录价</t>
        </is>
      </c>
      <c r="M209" s="14" t="inlineStr">
        <is>
          <t>https://ai.meta.com/blog/introducing-muse-spark-msl/</t>
        </is>
      </c>
      <c r="N209" s="14"/>
      <c r="O209" s="14" t="inlineStr">
        <is>
          <t>https://ai.meta.com/blog/introducing-muse-spark-msl/</t>
        </is>
      </c>
      <c r="P209" s="14" t="inlineStr">
        <is>
          <t>Introducing Muse Spark: Scaling Towards Personal Superintelligence</t>
        </is>
      </c>
      <c r="Q209" s="14"/>
      <c r="R209" s="14" t="inlineStr">
        <is>
          <t>Meta 官方发布说明 Muse Spark 于 2026-04-08 发布并向部分用户开放私有 API 预览；未公布公开目录价格。</t>
        </is>
      </c>
    </row>
    <row r="210" ht="42" customHeight="1">
      <c r="A210" s="14" t="inlineStr">
        <is>
          <t>Meta</t>
        </is>
      </c>
      <c r="B210" s="14" t="inlineStr">
        <is>
          <t>meta-llama/llama-guard-4-12b</t>
        </is>
      </c>
      <c r="C210" s="14" t="inlineStr">
        <is>
          <t>Llama Guard 4 12B</t>
        </is>
      </c>
      <c r="D210" s="14" t="inlineStr">
        <is>
          <t>OpenRouter当前可用</t>
        </is>
      </c>
      <c r="E210" s="15" t="n">
        <v>45777.5</v>
      </c>
      <c r="F210" s="14" t="inlineStr">
        <is>
          <t>OpenRouter created 元数据</t>
        </is>
      </c>
      <c r="G210" s="16" t="n">
        <v>45780.5564699074</v>
      </c>
      <c r="H210" s="16" t="n">
        <v>46255.2800462963</v>
      </c>
      <c r="I210" s="16" t="n">
        <v>46255.2800462963</v>
      </c>
      <c r="J210" s="19" t="inlineStr">
        <is>
          <t>C</t>
        </is>
      </c>
      <c r="K210" s="14" t="inlineStr">
        <is>
          <t>openrouter_channel</t>
        </is>
      </c>
      <c r="L210" s="14" t="inlineStr">
        <is>
          <t>无；渠道最新/末次观测价</t>
        </is>
      </c>
      <c r="M210" s="14" t="inlineStr">
        <is>
          <t>https://openrouter.ai/api/v1/models</t>
        </is>
      </c>
      <c r="N210" s="14"/>
      <c r="O210" s="14"/>
      <c r="P210" s="14"/>
      <c r="Q210" s="14" t="inlineStr">
        <is>
          <t>data/raw/openrouter/20260821/bc7f2e494c128f804aa44e3430b24af1cb93016e1679b2ea2b481eb06eab91e2.json.gz</t>
        </is>
      </c>
      <c r="R210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11" ht="42" customHeight="1">
      <c r="A211" s="14" t="inlineStr">
        <is>
          <t>Meta</t>
        </is>
      </c>
      <c r="B211" s="14" t="inlineStr">
        <is>
          <t>meta-llama/llama-4-maverick</t>
        </is>
      </c>
      <c r="C211" s="14" t="inlineStr">
        <is>
          <t>Llama 4 Maverick</t>
        </is>
      </c>
      <c r="D211" s="14" t="inlineStr">
        <is>
          <t>OpenRouter当前可用</t>
        </is>
      </c>
      <c r="E211" s="15" t="n">
        <v>45752.5</v>
      </c>
      <c r="F211" s="14" t="inlineStr">
        <is>
          <t>OpenRouter created 元数据</t>
        </is>
      </c>
      <c r="G211" s="16" t="n">
        <v>45757.7654050926</v>
      </c>
      <c r="H211" s="16" t="n">
        <v>46255.2800462963</v>
      </c>
      <c r="I211" s="16" t="n">
        <v>46255.2800462963</v>
      </c>
      <c r="J211" s="19" t="inlineStr">
        <is>
          <t>C</t>
        </is>
      </c>
      <c r="K211" s="14" t="inlineStr">
        <is>
          <t>openrouter_channel</t>
        </is>
      </c>
      <c r="L211" s="14" t="inlineStr">
        <is>
          <t>无；渠道最新/末次观测价</t>
        </is>
      </c>
      <c r="M211" s="14" t="inlineStr">
        <is>
          <t>https://openrouter.ai/api/v1/models</t>
        </is>
      </c>
      <c r="N211" s="14"/>
      <c r="O211" s="14"/>
      <c r="P211" s="14"/>
      <c r="Q211" s="14" t="inlineStr">
        <is>
          <t>data/raw/openrouter/20260821/bc7f2e494c128f804aa44e3430b24af1cb93016e1679b2ea2b481eb06eab91e2.json.gz</t>
        </is>
      </c>
      <c r="R211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12" ht="42" customHeight="1">
      <c r="A212" s="14" t="inlineStr">
        <is>
          <t>Meta</t>
        </is>
      </c>
      <c r="B212" s="14" t="inlineStr">
        <is>
          <t>meta-llama/llama-4-scout</t>
        </is>
      </c>
      <c r="C212" s="14" t="inlineStr">
        <is>
          <t>Llama 4 Scout</t>
        </is>
      </c>
      <c r="D212" s="14" t="inlineStr">
        <is>
          <t>OpenRouter当前可用</t>
        </is>
      </c>
      <c r="E212" s="15" t="n">
        <v>45752.5</v>
      </c>
      <c r="F212" s="14" t="inlineStr">
        <is>
          <t>OpenRouter created 元数据</t>
        </is>
      </c>
      <c r="G212" s="16" t="n">
        <v>45757.7654050926</v>
      </c>
      <c r="H212" s="16" t="n">
        <v>46255.2800462963</v>
      </c>
      <c r="I212" s="16" t="n">
        <v>46255.2800462963</v>
      </c>
      <c r="J212" s="19" t="inlineStr">
        <is>
          <t>C</t>
        </is>
      </c>
      <c r="K212" s="14" t="inlineStr">
        <is>
          <t>openrouter_channel</t>
        </is>
      </c>
      <c r="L212" s="14" t="inlineStr">
        <is>
          <t>无；渠道最新/末次观测价</t>
        </is>
      </c>
      <c r="M212" s="14" t="inlineStr">
        <is>
          <t>https://openrouter.ai/api/v1/models</t>
        </is>
      </c>
      <c r="N212" s="14"/>
      <c r="O212" s="14"/>
      <c r="P212" s="14"/>
      <c r="Q212" s="14" t="inlineStr">
        <is>
          <t>data/raw/openrouter/20260821/bc7f2e494c128f804aa44e3430b24af1cb93016e1679b2ea2b481eb06eab91e2.json.gz</t>
        </is>
      </c>
      <c r="R212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13" ht="42" customHeight="1">
      <c r="A213" s="14" t="inlineStr">
        <is>
          <t>Meta</t>
        </is>
      </c>
      <c r="B213" s="14" t="inlineStr">
        <is>
          <t>meta-llama/llama-guard-3-8b</t>
        </is>
      </c>
      <c r="C213" s="14" t="inlineStr">
        <is>
          <t>Llama Guard 3 8B</t>
        </is>
      </c>
      <c r="D213" s="14" t="inlineStr">
        <is>
          <t>历史/已从OpenRouter目录移除</t>
        </is>
      </c>
      <c r="E213" s="15" t="n">
        <v>45700.5</v>
      </c>
      <c r="F213" s="14" t="inlineStr">
        <is>
          <t>OpenRouter created 元数据</t>
        </is>
      </c>
      <c r="G213" s="16" t="n">
        <v>45701.3056481481</v>
      </c>
      <c r="H213" s="16" t="n">
        <v>46179.2065625</v>
      </c>
      <c r="I213" s="16" t="n">
        <v>46179.2065625</v>
      </c>
      <c r="J213" s="19" t="inlineStr">
        <is>
          <t>C</t>
        </is>
      </c>
      <c r="K213" s="14" t="inlineStr">
        <is>
          <t>openrouter_channel</t>
        </is>
      </c>
      <c r="L213" s="14" t="inlineStr">
        <is>
          <t>无；渠道最新/末次观测价</t>
        </is>
      </c>
      <c r="M213" s="14" t="inlineStr">
        <is>
          <t>https://web.archive.org/web/20260606045727id_/https://openrouter.ai/api/v1/models</t>
        </is>
      </c>
      <c r="N213" s="14"/>
      <c r="O213" s="14"/>
      <c r="P213" s="14"/>
      <c r="Q213" s="14" t="inlineStr">
        <is>
          <t>data/raw/openrouter/20260606/4b3cad40a90da51bcce667e44ed972418ff0b659104f9ebd50a725caae9a29b5.json.gz</t>
        </is>
      </c>
      <c r="R213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14" ht="42" customHeight="1">
      <c r="A214" s="14" t="inlineStr">
        <is>
          <t>Meta</t>
        </is>
      </c>
      <c r="B214" s="14" t="inlineStr">
        <is>
          <t>meta-llama/llama-3.3-70b-instruct</t>
        </is>
      </c>
      <c r="C214" s="14" t="inlineStr">
        <is>
          <t>Llama 3.3 70B Instruct</t>
        </is>
      </c>
      <c r="D214" s="14" t="inlineStr">
        <is>
          <t>OpenRouter当前可用</t>
        </is>
      </c>
      <c r="E214" s="15" t="n">
        <v>45632.5</v>
      </c>
      <c r="F214" s="14" t="inlineStr">
        <is>
          <t>OpenRouter created 元数据</t>
        </is>
      </c>
      <c r="G214" s="16" t="n">
        <v>45643.8575925926</v>
      </c>
      <c r="H214" s="16" t="n">
        <v>46255.2800462963</v>
      </c>
      <c r="I214" s="16" t="n">
        <v>46255.2800462963</v>
      </c>
      <c r="J214" s="19" t="inlineStr">
        <is>
          <t>C</t>
        </is>
      </c>
      <c r="K214" s="14" t="inlineStr">
        <is>
          <t>openrouter_channel</t>
        </is>
      </c>
      <c r="L214" s="14" t="inlineStr">
        <is>
          <t>无；渠道最新/末次观测价</t>
        </is>
      </c>
      <c r="M214" s="14" t="inlineStr">
        <is>
          <t>https://openrouter.ai/api/v1/models</t>
        </is>
      </c>
      <c r="N214" s="14"/>
      <c r="O214" s="14" t="inlineStr">
        <is>
          <t>https://ai.meta.com/blog/meta-llama-3/</t>
        </is>
      </c>
      <c r="P214" s="14" t="inlineStr">
        <is>
          <t>Meta Llama 3 官方发布</t>
        </is>
      </c>
      <c r="Q214" s="14" t="inlineStr">
        <is>
          <t>data/raw/openrouter/20260821/bc7f2e494c128f804aa44e3430b24af1cb93016e1679b2ea2b481eb06eab91e2.json.gz</t>
        </is>
      </c>
      <c r="R214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15" ht="42" customHeight="1">
      <c r="A215" s="14" t="inlineStr">
        <is>
          <t>Meta</t>
        </is>
      </c>
      <c r="B215" s="14" t="inlineStr">
        <is>
          <t>meta-llama/llama-3.2-11b-vision-instruct</t>
        </is>
      </c>
      <c r="C215" s="14" t="inlineStr">
        <is>
          <t>Llama 3.2 11B Vision Instruct</t>
        </is>
      </c>
      <c r="D215" s="14" t="inlineStr">
        <is>
          <t>历史/已从OpenRouter目录移除</t>
        </is>
      </c>
      <c r="E215" s="15" t="n">
        <v>45560.5</v>
      </c>
      <c r="F215" s="14" t="inlineStr">
        <is>
          <t>OpenRouter created 元数据</t>
        </is>
      </c>
      <c r="G215" s="16" t="n">
        <v>45566.6757060185</v>
      </c>
      <c r="H215" s="16" t="n">
        <v>46201.5472800926</v>
      </c>
      <c r="I215" s="16" t="n">
        <v>46201.5472800926</v>
      </c>
      <c r="J215" s="19" t="inlineStr">
        <is>
          <t>C</t>
        </is>
      </c>
      <c r="K215" s="14" t="inlineStr">
        <is>
          <t>openrouter_channel</t>
        </is>
      </c>
      <c r="L215" s="14" t="inlineStr">
        <is>
          <t>无；渠道最新/末次观测价</t>
        </is>
      </c>
      <c r="M215" s="14" t="inlineStr">
        <is>
          <t>https://web.archive.org/web/20260628130805id_/https://openrouter.ai/api/v1/models</t>
        </is>
      </c>
      <c r="N215" s="14"/>
      <c r="O215" s="14" t="inlineStr">
        <is>
          <t>https://ai.meta.com/blog/meta-llama-3/</t>
        </is>
      </c>
      <c r="P215" s="14" t="inlineStr">
        <is>
          <t>Meta Llama 3 官方发布</t>
        </is>
      </c>
      <c r="Q215" s="14" t="inlineStr">
        <is>
          <t>data/raw/openrouter/20260628/d7ce66959ce8e4053bc723e0e2334c9e80aff71c2c445e7b3ace515c5bf2e94c.json.gz</t>
        </is>
      </c>
      <c r="R215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16" ht="42" customHeight="1">
      <c r="A216" s="14" t="inlineStr">
        <is>
          <t>Meta</t>
        </is>
      </c>
      <c r="B216" s="14" t="inlineStr">
        <is>
          <t>meta-llama/llama-3.2-1b-instruct</t>
        </is>
      </c>
      <c r="C216" s="14" t="inlineStr">
        <is>
          <t>Llama 3.2 1B Instruct</t>
        </is>
      </c>
      <c r="D216" s="14" t="inlineStr">
        <is>
          <t>OpenRouter当前可用</t>
        </is>
      </c>
      <c r="E216" s="15" t="n">
        <v>45560.5</v>
      </c>
      <c r="F216" s="14" t="inlineStr">
        <is>
          <t>OpenRouter created 元数据</t>
        </is>
      </c>
      <c r="G216" s="16" t="n">
        <v>45566.6757060185</v>
      </c>
      <c r="H216" s="16" t="n">
        <v>46255.2800462963</v>
      </c>
      <c r="I216" s="16" t="n">
        <v>46255.2800462963</v>
      </c>
      <c r="J216" s="19" t="inlineStr">
        <is>
          <t>C</t>
        </is>
      </c>
      <c r="K216" s="14" t="inlineStr">
        <is>
          <t>openrouter_channel</t>
        </is>
      </c>
      <c r="L216" s="14" t="inlineStr">
        <is>
          <t>无；渠道最新/末次观测价</t>
        </is>
      </c>
      <c r="M216" s="14" t="inlineStr">
        <is>
          <t>https://openrouter.ai/api/v1/models</t>
        </is>
      </c>
      <c r="N216" s="14"/>
      <c r="O216" s="14" t="inlineStr">
        <is>
          <t>https://ai.meta.com/blog/meta-llama-3/</t>
        </is>
      </c>
      <c r="P216" s="14" t="inlineStr">
        <is>
          <t>Meta Llama 3 官方发布</t>
        </is>
      </c>
      <c r="Q216" s="14" t="inlineStr">
        <is>
          <t>data/raw/openrouter/20260821/bc7f2e494c128f804aa44e3430b24af1cb93016e1679b2ea2b481eb06eab91e2.json.gz</t>
        </is>
      </c>
      <c r="R216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17" ht="42" customHeight="1">
      <c r="A217" s="14" t="inlineStr">
        <is>
          <t>Meta</t>
        </is>
      </c>
      <c r="B217" s="14" t="inlineStr">
        <is>
          <t>meta-llama/llama-3.2-3b-instruct</t>
        </is>
      </c>
      <c r="C217" s="14" t="inlineStr">
        <is>
          <t>Llama 3.2 3B Instruct</t>
        </is>
      </c>
      <c r="D217" s="14" t="inlineStr">
        <is>
          <t>OpenRouter当前可用</t>
        </is>
      </c>
      <c r="E217" s="15" t="n">
        <v>45560.5</v>
      </c>
      <c r="F217" s="14" t="inlineStr">
        <is>
          <t>OpenRouter created 元数据</t>
        </is>
      </c>
      <c r="G217" s="16" t="n">
        <v>45566.6757060185</v>
      </c>
      <c r="H217" s="16" t="n">
        <v>46255.2800462963</v>
      </c>
      <c r="I217" s="16" t="n">
        <v>46255.2800462963</v>
      </c>
      <c r="J217" s="19" t="inlineStr">
        <is>
          <t>C</t>
        </is>
      </c>
      <c r="K217" s="14" t="inlineStr">
        <is>
          <t>openrouter_channel</t>
        </is>
      </c>
      <c r="L217" s="14" t="inlineStr">
        <is>
          <t>无；渠道最新/末次观测价</t>
        </is>
      </c>
      <c r="M217" s="14" t="inlineStr">
        <is>
          <t>https://openrouter.ai/api/v1/models</t>
        </is>
      </c>
      <c r="N217" s="14"/>
      <c r="O217" s="14" t="inlineStr">
        <is>
          <t>https://ai.meta.com/blog/meta-llama-3/</t>
        </is>
      </c>
      <c r="P217" s="14" t="inlineStr">
        <is>
          <t>Meta Llama 3 官方发布</t>
        </is>
      </c>
      <c r="Q217" s="14" t="inlineStr">
        <is>
          <t>data/raw/openrouter/20260821/bc7f2e494c128f804aa44e3430b24af1cb93016e1679b2ea2b481eb06eab91e2.json.gz</t>
        </is>
      </c>
      <c r="R217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18" ht="42" customHeight="1">
      <c r="A218" s="14" t="inlineStr">
        <is>
          <t>Meta</t>
        </is>
      </c>
      <c r="B218" s="14" t="inlineStr">
        <is>
          <t>meta-llama/llama-3.2-90b-vision-instruct</t>
        </is>
      </c>
      <c r="C218" s="14" t="inlineStr">
        <is>
          <t>Llama 3.2 90B Vision Instruct</t>
        </is>
      </c>
      <c r="D218" s="14" t="inlineStr">
        <is>
          <t>历史/已从OpenRouter目录移除</t>
        </is>
      </c>
      <c r="E218" s="15" t="n">
        <v>45560.5</v>
      </c>
      <c r="F218" s="14" t="inlineStr">
        <is>
          <t>OpenRouter created 元数据</t>
        </is>
      </c>
      <c r="G218" s="16" t="n">
        <v>45566.6757060185</v>
      </c>
      <c r="H218" s="16" t="n">
        <v>46032.4045601852</v>
      </c>
      <c r="I218" s="16" t="n">
        <v>46032.4045601852</v>
      </c>
      <c r="J218" s="19" t="inlineStr">
        <is>
          <t>C</t>
        </is>
      </c>
      <c r="K218" s="14" t="inlineStr">
        <is>
          <t>openrouter_channel</t>
        </is>
      </c>
      <c r="L218" s="14" t="inlineStr">
        <is>
          <t>无；渠道最新/末次观测价</t>
        </is>
      </c>
      <c r="M218" s="14" t="inlineStr">
        <is>
          <t>https://web.archive.org/web/20260110094234id_/https://openrouter.ai/api/v1/models</t>
        </is>
      </c>
      <c r="N218" s="14"/>
      <c r="O218" s="14" t="inlineStr">
        <is>
          <t>https://ai.meta.com/blog/meta-llama-3/</t>
        </is>
      </c>
      <c r="P218" s="14" t="inlineStr">
        <is>
          <t>Meta Llama 3 官方发布</t>
        </is>
      </c>
      <c r="Q218" s="14" t="inlineStr">
        <is>
          <t>data/raw/openrouter/20260110/6a1adc7df74afab5d396aac3037e7ef65a589df170968a92b354b98ac2a316c4.json.gz</t>
        </is>
      </c>
      <c r="R218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19" ht="42" customHeight="1">
      <c r="A219" s="14" t="inlineStr">
        <is>
          <t>Meta</t>
        </is>
      </c>
      <c r="B219" s="14" t="inlineStr">
        <is>
          <t>meta-llama/llama-3.1-405b</t>
        </is>
      </c>
      <c r="C219" s="14" t="inlineStr">
        <is>
          <t>Llama 3.1 405B (base)</t>
        </is>
      </c>
      <c r="D219" s="14" t="inlineStr">
        <is>
          <t>历史/已从OpenRouter目录移除</t>
        </is>
      </c>
      <c r="E219" s="15" t="n">
        <v>45506.5</v>
      </c>
      <c r="F219" s="14" t="inlineStr">
        <is>
          <t>OpenRouter created 元数据</t>
        </is>
      </c>
      <c r="G219" s="16" t="n">
        <v>45540.75625</v>
      </c>
      <c r="H219" s="16" t="n">
        <v>46104.518599537</v>
      </c>
      <c r="I219" s="16" t="n">
        <v>46104.518599537</v>
      </c>
      <c r="J219" s="19" t="inlineStr">
        <is>
          <t>C</t>
        </is>
      </c>
      <c r="K219" s="14" t="inlineStr">
        <is>
          <t>openrouter_channel</t>
        </is>
      </c>
      <c r="L219" s="14" t="inlineStr">
        <is>
          <t>无；渠道最新/末次观测价</t>
        </is>
      </c>
      <c r="M219" s="14" t="inlineStr">
        <is>
          <t>https://web.archive.org/web/20260323122647id_/https://openrouter.ai/api/v1/models</t>
        </is>
      </c>
      <c r="N219" s="14"/>
      <c r="O219" s="14" t="inlineStr">
        <is>
          <t>https://ai.meta.com/blog/meta-llama-3-1/</t>
        </is>
      </c>
      <c r="P219" s="14" t="inlineStr">
        <is>
          <t>Meta Llama 3.1 官方发布</t>
        </is>
      </c>
      <c r="Q219" s="14" t="inlineStr">
        <is>
          <t>data/raw/openrouter/20260323/817575264361572fd25410c72988be13f9ba74bde9e5e5a0012babbae20ddcd7.json.gz</t>
        </is>
      </c>
      <c r="R219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20" ht="42" customHeight="1">
      <c r="A220" s="14" t="inlineStr">
        <is>
          <t>Meta</t>
        </is>
      </c>
      <c r="B220" s="14" t="inlineStr">
        <is>
          <t>meta-llama/llama-3.1-405b-instruct</t>
        </is>
      </c>
      <c r="C220" s="14" t="inlineStr">
        <is>
          <t>Llama 3.1 405B Instruct</t>
        </is>
      </c>
      <c r="D220" s="14" t="inlineStr">
        <is>
          <t>历史/已从OpenRouter目录移除</t>
        </is>
      </c>
      <c r="E220" s="15" t="n">
        <v>45496.5</v>
      </c>
      <c r="F220" s="14" t="inlineStr">
        <is>
          <t>OpenRouter created 元数据</t>
        </is>
      </c>
      <c r="G220" s="16" t="n">
        <v>45540.75625</v>
      </c>
      <c r="H220" s="16" t="n">
        <v>46087.6596990741</v>
      </c>
      <c r="I220" s="16" t="n">
        <v>46087.6596990741</v>
      </c>
      <c r="J220" s="19" t="inlineStr">
        <is>
          <t>C</t>
        </is>
      </c>
      <c r="K220" s="14" t="inlineStr">
        <is>
          <t>openrouter_channel</t>
        </is>
      </c>
      <c r="L220" s="14" t="inlineStr">
        <is>
          <t>无；渠道最新/末次观测价</t>
        </is>
      </c>
      <c r="M220" s="14" t="inlineStr">
        <is>
          <t>https://web.archive.org/web/20260306154958id_/https://openrouter.ai/api/v1/models</t>
        </is>
      </c>
      <c r="N220" s="14"/>
      <c r="O220" s="14" t="inlineStr">
        <is>
          <t>https://ai.meta.com/blog/meta-llama-3-1/</t>
        </is>
      </c>
      <c r="P220" s="14" t="inlineStr">
        <is>
          <t>Meta Llama 3.1 官方发布</t>
        </is>
      </c>
      <c r="Q220" s="14" t="inlineStr">
        <is>
          <t>data/raw/openrouter/20260306/3bfd60f71f4b017366f380be0128c03bdcc4bbd53e380421df5edecaba9e2c93.json.gz</t>
        </is>
      </c>
      <c r="R220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21" ht="42" customHeight="1">
      <c r="A221" s="14" t="inlineStr">
        <is>
          <t>Meta</t>
        </is>
      </c>
      <c r="B221" s="14" t="inlineStr">
        <is>
          <t>meta-llama/llama-3.1-70b-instruct</t>
        </is>
      </c>
      <c r="C221" s="14" t="inlineStr">
        <is>
          <t>Llama 3.1 70B Instruct</t>
        </is>
      </c>
      <c r="D221" s="14" t="inlineStr">
        <is>
          <t>OpenRouter当前可用</t>
        </is>
      </c>
      <c r="E221" s="15" t="n">
        <v>45496.5</v>
      </c>
      <c r="F221" s="14" t="inlineStr">
        <is>
          <t>OpenRouter created 元数据</t>
        </is>
      </c>
      <c r="G221" s="16" t="n">
        <v>45540.75625</v>
      </c>
      <c r="H221" s="16" t="n">
        <v>46255.2800462963</v>
      </c>
      <c r="I221" s="16" t="n">
        <v>46255.2800462963</v>
      </c>
      <c r="J221" s="19" t="inlineStr">
        <is>
          <t>C</t>
        </is>
      </c>
      <c r="K221" s="14" t="inlineStr">
        <is>
          <t>openrouter_channel</t>
        </is>
      </c>
      <c r="L221" s="14" t="inlineStr">
        <is>
          <t>无；渠道最新/末次观测价</t>
        </is>
      </c>
      <c r="M221" s="14" t="inlineStr">
        <is>
          <t>https://openrouter.ai/api/v1/models</t>
        </is>
      </c>
      <c r="N221" s="14"/>
      <c r="O221" s="14" t="inlineStr">
        <is>
          <t>https://ai.meta.com/blog/meta-llama-3-1/</t>
        </is>
      </c>
      <c r="P221" s="14" t="inlineStr">
        <is>
          <t>Meta Llama 3.1 官方发布</t>
        </is>
      </c>
      <c r="Q221" s="14" t="inlineStr">
        <is>
          <t>data/raw/openrouter/20260821/bc7f2e494c128f804aa44e3430b24af1cb93016e1679b2ea2b481eb06eab91e2.json.gz</t>
        </is>
      </c>
      <c r="R221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22" ht="42" customHeight="1">
      <c r="A222" s="14" t="inlineStr">
        <is>
          <t>Meta</t>
        </is>
      </c>
      <c r="B222" s="14" t="inlineStr">
        <is>
          <t>meta-llama/llama-3.1-8b-instruct</t>
        </is>
      </c>
      <c r="C222" s="14" t="inlineStr">
        <is>
          <t>Llama 3.1 8B Instruct</t>
        </is>
      </c>
      <c r="D222" s="14" t="inlineStr">
        <is>
          <t>OpenRouter当前可用</t>
        </is>
      </c>
      <c r="E222" s="15" t="n">
        <v>45496.5</v>
      </c>
      <c r="F222" s="14" t="inlineStr">
        <is>
          <t>OpenRouter created 元数据</t>
        </is>
      </c>
      <c r="G222" s="16" t="n">
        <v>45540.75625</v>
      </c>
      <c r="H222" s="16" t="n">
        <v>46255.2800462963</v>
      </c>
      <c r="I222" s="16" t="n">
        <v>46255.2800462963</v>
      </c>
      <c r="J222" s="19" t="inlineStr">
        <is>
          <t>C</t>
        </is>
      </c>
      <c r="K222" s="14" t="inlineStr">
        <is>
          <t>openrouter_channel</t>
        </is>
      </c>
      <c r="L222" s="14" t="inlineStr">
        <is>
          <t>无；渠道最新/末次观测价</t>
        </is>
      </c>
      <c r="M222" s="14" t="inlineStr">
        <is>
          <t>https://openrouter.ai/api/v1/models</t>
        </is>
      </c>
      <c r="N222" s="14"/>
      <c r="O222" s="14" t="inlineStr">
        <is>
          <t>https://ai.meta.com/blog/meta-llama-3-1/</t>
        </is>
      </c>
      <c r="P222" s="14" t="inlineStr">
        <is>
          <t>Meta Llama 3.1 官方发布</t>
        </is>
      </c>
      <c r="Q222" s="14" t="inlineStr">
        <is>
          <t>data/raw/openrouter/20260821/bc7f2e494c128f804aa44e3430b24af1cb93016e1679b2ea2b481eb06eab91e2.json.gz</t>
        </is>
      </c>
      <c r="R222" s="14" t="inlineStr">
        <is>
          <t>用于历史模型发现及末次渠道报价；不得据此自动生成厂商调价事件。</t>
        </is>
      </c>
    </row>
    <row r="223" ht="42" customHeight="1">
      <c r="A223" s="14" t="inlineStr">
        <is>
          <t>Meta</t>
        </is>
      </c>
      <c r="B223" s="14" t="inlineStr">
        <is>
          <t>meta-llama/llama-3-70b</t>
        </is>
      </c>
      <c r="C223" s="14" t="inlineStr">
        <is>
          <t>Llama 3 70B (Base)</t>
        </is>
      </c>
      <c r="D223" s="14" t="inlineStr">
        <is>
          <t>历史/已从OpenRouter目录移除</t>
        </is>
      </c>
      <c r="E223" s="15" t="n">
        <v>45425.5</v>
      </c>
      <c r="F223" s="14" t="inlineStr">
        <is>
          <t>OpenRouter created 元数据</t>
        </is>
      </c>
      <c r="G223" s="16" t="n">
        <v>45462.3471412037</v>
      </c>
      <c r="H223" s="16" t="n">
        <v>45719.614212963</v>
      </c>
      <c r="I223" s="16" t="n">
        <v>45719.614212963</v>
      </c>
      <c r="J223" s="19" t="inlineStr">
        <is>
          <t>C</t>
        </is>
      </c>
      <c r="K223" s="14" t="inlineStr">
        <is>
          <t>openrouter_channel</t>
        </is>
      </c>
      <c r="L223" s="14" t="inlineStr">
        <is>
          <t>无；渠道最新/末次观测价</t>
        </is>
      </c>
      <c r="M223" s="14" t="inlineStr">
        <is>
          <t>https://web.archive.org/web/20250303144428id_/https://openrouter.ai/api/v1/models</t>
        </is>
      </c>
      <c r="N223" s="14"/>
      <c r="O223" s="14" t="inlineStr">
        <is>
          <t>https://ai.meta.com/blog/meta-llama-3/</t>
        </is>
      </c>
      <c r="P223" s="14" t="inlineStr">
        <is>
          <t>Meta Llama 3 官方发布</t>
        </is>
      </c>
      <c r="Q223" s="14" t="inlineStr">
        <is>
          <t>data/raw/openrouter/20250303/5c5eded139fab48f3dd35778073070c24c7ae90872f05030ef57d72c079bca88.json.gz</t>
        </is>
      </c>
      <c r="R223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24" ht="42" customHeight="1">
      <c r="A224" s="14" t="inlineStr">
        <is>
          <t>Meta</t>
        </is>
      </c>
      <c r="B224" s="14" t="inlineStr">
        <is>
          <t>meta-llama/llama-3-8b</t>
        </is>
      </c>
      <c r="C224" s="14" t="inlineStr">
        <is>
          <t>Llama 3 8B (Base)</t>
        </is>
      </c>
      <c r="D224" s="14" t="inlineStr">
        <is>
          <t>历史/已从OpenRouter目录移除</t>
        </is>
      </c>
      <c r="E224" s="15" t="n">
        <v>45425.5</v>
      </c>
      <c r="F224" s="14" t="inlineStr">
        <is>
          <t>OpenRouter created 元数据</t>
        </is>
      </c>
      <c r="G224" s="16" t="n">
        <v>45462.3471412037</v>
      </c>
      <c r="H224" s="16" t="n">
        <v>45719.614212963</v>
      </c>
      <c r="I224" s="16" t="n">
        <v>45719.614212963</v>
      </c>
      <c r="J224" s="19" t="inlineStr">
        <is>
          <t>C</t>
        </is>
      </c>
      <c r="K224" s="14" t="inlineStr">
        <is>
          <t>openrouter_channel</t>
        </is>
      </c>
      <c r="L224" s="14" t="inlineStr">
        <is>
          <t>无；渠道最新/末次观测价</t>
        </is>
      </c>
      <c r="M224" s="14" t="inlineStr">
        <is>
          <t>https://web.archive.org/web/20250303144428id_/https://openrouter.ai/api/v1/models</t>
        </is>
      </c>
      <c r="N224" s="14"/>
      <c r="O224" s="14" t="inlineStr">
        <is>
          <t>https://ai.meta.com/blog/meta-llama-3/</t>
        </is>
      </c>
      <c r="P224" s="14" t="inlineStr">
        <is>
          <t>Meta Llama 3 官方发布</t>
        </is>
      </c>
      <c r="Q224" s="14" t="inlineStr">
        <is>
          <t>data/raw/openrouter/20250303/5c5eded139fab48f3dd35778073070c24c7ae90872f05030ef57d72c079bca88.json.gz</t>
        </is>
      </c>
      <c r="R224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25" ht="42" customHeight="1">
      <c r="A225" s="14" t="inlineStr">
        <is>
          <t>Meta</t>
        </is>
      </c>
      <c r="B225" s="14" t="inlineStr">
        <is>
          <t>meta-llama/llama-guard-2-8b</t>
        </is>
      </c>
      <c r="C225" s="14" t="inlineStr">
        <is>
          <t>LlamaGuard 2 8B</t>
        </is>
      </c>
      <c r="D225" s="14" t="inlineStr">
        <is>
          <t>历史/已从OpenRouter目录移除</t>
        </is>
      </c>
      <c r="E225" s="15" t="n">
        <v>45425.5</v>
      </c>
      <c r="F225" s="14" t="inlineStr">
        <is>
          <t>OpenRouter created 元数据</t>
        </is>
      </c>
      <c r="G225" s="16" t="n">
        <v>45462.3471412037</v>
      </c>
      <c r="H225" s="16" t="n">
        <v>46087.6596990741</v>
      </c>
      <c r="I225" s="16" t="n">
        <v>46087.6596990741</v>
      </c>
      <c r="J225" s="19" t="inlineStr">
        <is>
          <t>C</t>
        </is>
      </c>
      <c r="K225" s="14" t="inlineStr">
        <is>
          <t>openrouter_channel</t>
        </is>
      </c>
      <c r="L225" s="14" t="inlineStr">
        <is>
          <t>无；渠道最新/末次观测价</t>
        </is>
      </c>
      <c r="M225" s="14" t="inlineStr">
        <is>
          <t>https://web.archive.org/web/20260306154958id_/https://openrouter.ai/api/v1/models</t>
        </is>
      </c>
      <c r="N225" s="14"/>
      <c r="O225" s="14"/>
      <c r="P225" s="14"/>
      <c r="Q225" s="14" t="inlineStr">
        <is>
          <t>data/raw/openrouter/20260306/3bfd60f71f4b017366f380be0128c03bdcc4bbd53e380421df5edecaba9e2c93.json.gz</t>
        </is>
      </c>
      <c r="R225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26" ht="42" customHeight="1">
      <c r="A226" s="14" t="inlineStr">
        <is>
          <t>Meta</t>
        </is>
      </c>
      <c r="B226" s="14" t="inlineStr">
        <is>
          <t>meta-llama/llama-3-70b-instruct</t>
        </is>
      </c>
      <c r="C226" s="14" t="inlineStr">
        <is>
          <t>Llama 3 70B Instruct</t>
        </is>
      </c>
      <c r="D226" s="14" t="inlineStr">
        <is>
          <t>历史/已从OpenRouter目录移除</t>
        </is>
      </c>
      <c r="E226" s="15" t="n">
        <v>45400.5</v>
      </c>
      <c r="F226" s="14" t="inlineStr">
        <is>
          <t>OpenRouter created 元数据</t>
        </is>
      </c>
      <c r="G226" s="16" t="n">
        <v>45420.8141550926</v>
      </c>
      <c r="H226" s="16" t="n">
        <v>46189.6223148148</v>
      </c>
      <c r="I226" s="16" t="n">
        <v>46189.6223148148</v>
      </c>
      <c r="J226" s="19" t="inlineStr">
        <is>
          <t>C</t>
        </is>
      </c>
      <c r="K226" s="14" t="inlineStr">
        <is>
          <t>openrouter_channel</t>
        </is>
      </c>
      <c r="L226" s="14" t="inlineStr">
        <is>
          <t>无；渠道最新/末次观测价</t>
        </is>
      </c>
      <c r="M226" s="14" t="inlineStr">
        <is>
          <t>https://web.archive.org/web/20260616145608id_/https://openrouter.ai/api/v1/models</t>
        </is>
      </c>
      <c r="N226" s="14"/>
      <c r="O226" s="14" t="inlineStr">
        <is>
          <t>https://ai.meta.com/blog/meta-llama-3/</t>
        </is>
      </c>
      <c r="P226" s="14" t="inlineStr">
        <is>
          <t>Meta Llama 3 官方发布</t>
        </is>
      </c>
      <c r="Q226" s="14" t="inlineStr">
        <is>
          <t>data/raw/openrouter/20260616/f35a0295fd91651e104f7f6b45971e974fbcf8d0777f0bca0448d3a00a983e3e.json.gz</t>
        </is>
      </c>
      <c r="R226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27" ht="42" customHeight="1">
      <c r="A227" s="14" t="inlineStr">
        <is>
          <t>Meta</t>
        </is>
      </c>
      <c r="B227" s="14" t="inlineStr">
        <is>
          <t>meta-llama/llama-3-8b-instruct</t>
        </is>
      </c>
      <c r="C227" s="14" t="inlineStr">
        <is>
          <t>Llama 3 8B Instruct</t>
        </is>
      </c>
      <c r="D227" s="14" t="inlineStr">
        <is>
          <t>历史/已从OpenRouter目录移除</t>
        </is>
      </c>
      <c r="E227" s="15" t="n">
        <v>45400.5</v>
      </c>
      <c r="F227" s="14" t="inlineStr">
        <is>
          <t>OpenRouter created 元数据</t>
        </is>
      </c>
      <c r="G227" s="16" t="n">
        <v>45420.8141550926</v>
      </c>
      <c r="H227" s="16" t="n">
        <v>46201.5472800926</v>
      </c>
      <c r="I227" s="16" t="n">
        <v>46201.5472800926</v>
      </c>
      <c r="J227" s="19" t="inlineStr">
        <is>
          <t>C</t>
        </is>
      </c>
      <c r="K227" s="14" t="inlineStr">
        <is>
          <t>openrouter_channel</t>
        </is>
      </c>
      <c r="L227" s="14" t="inlineStr">
        <is>
          <t>无；渠道最新/末次观测价</t>
        </is>
      </c>
      <c r="M227" s="14" t="inlineStr">
        <is>
          <t>https://web.archive.org/web/20260628130805id_/https://openrouter.ai/api/v1/models</t>
        </is>
      </c>
      <c r="N227" s="14"/>
      <c r="O227" s="14" t="inlineStr">
        <is>
          <t>https://ai.meta.com/blog/meta-llama-3/</t>
        </is>
      </c>
      <c r="P227" s="14" t="inlineStr">
        <is>
          <t>Meta Llama 3 官方发布</t>
        </is>
      </c>
      <c r="Q227" s="14" t="inlineStr">
        <is>
          <t>data/raw/openrouter/20260628/d7ce66959ce8e4053bc723e0e2334c9e80aff71c2c445e7b3ace515c5bf2e94c.json.gz</t>
        </is>
      </c>
      <c r="R227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28" ht="42" customHeight="1">
      <c r="A228" s="14" t="inlineStr">
        <is>
          <t>Meta</t>
        </is>
      </c>
      <c r="B228" s="14" t="inlineStr">
        <is>
          <t>meta-llama/llama-2-13b-chat</t>
        </is>
      </c>
      <c r="C228" s="14" t="inlineStr">
        <is>
          <t>Llama 2 13B Chat</t>
        </is>
      </c>
      <c r="D228" s="14" t="inlineStr">
        <is>
          <t>历史/已从OpenRouter目录移除</t>
        </is>
      </c>
      <c r="E228" s="15" t="n">
        <v>45097.5</v>
      </c>
      <c r="F228" s="14" t="inlineStr">
        <is>
          <t>OpenRouter created 元数据</t>
        </is>
      </c>
      <c r="G228" s="16" t="n">
        <v>45133.3833680556</v>
      </c>
      <c r="H228" s="16" t="n">
        <v>45773.7828935185</v>
      </c>
      <c r="I228" s="16" t="n">
        <v>45773.7828935185</v>
      </c>
      <c r="J228" s="19" t="inlineStr">
        <is>
          <t>C</t>
        </is>
      </c>
      <c r="K228" s="14" t="inlineStr">
        <is>
          <t>openrouter_channel</t>
        </is>
      </c>
      <c r="L228" s="14" t="inlineStr">
        <is>
          <t>无；渠道最新/末次观测价</t>
        </is>
      </c>
      <c r="M228" s="14" t="inlineStr">
        <is>
          <t>https://web.archive.org/web/20250426184722id_/https://openrouter.ai/api/v1/models</t>
        </is>
      </c>
      <c r="N228" s="14"/>
      <c r="O228" s="14"/>
      <c r="P228" s="14"/>
      <c r="Q228" s="14" t="inlineStr">
        <is>
          <t>data/raw/openrouter/20250426/86c67c535cc7741421ffa6fcd532ef952b9073e9f7d0be419b4ba9f694457b78.json.gz</t>
        </is>
      </c>
      <c r="R228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29" ht="42" customHeight="1">
      <c r="A229" s="14" t="inlineStr">
        <is>
          <t>Meta</t>
        </is>
      </c>
      <c r="B229" s="14" t="inlineStr">
        <is>
          <t>meta-llama/llama-2-70b-chat</t>
        </is>
      </c>
      <c r="C229" s="14" t="inlineStr">
        <is>
          <t>Llama 2 70B Chat</t>
        </is>
      </c>
      <c r="D229" s="14" t="inlineStr">
        <is>
          <t>历史/已从OpenRouter目录移除</t>
        </is>
      </c>
      <c r="E229" s="15" t="n">
        <v>45097.5</v>
      </c>
      <c r="F229" s="14" t="inlineStr">
        <is>
          <t>OpenRouter created 元数据</t>
        </is>
      </c>
      <c r="G229" s="16" t="n">
        <v>45133.3833680556</v>
      </c>
      <c r="H229" s="16" t="n">
        <v>45821.0134606482</v>
      </c>
      <c r="I229" s="16" t="n">
        <v>45821.0134606482</v>
      </c>
      <c r="J229" s="19" t="inlineStr">
        <is>
          <t>C</t>
        </is>
      </c>
      <c r="K229" s="14" t="inlineStr">
        <is>
          <t>openrouter_channel</t>
        </is>
      </c>
      <c r="L229" s="14" t="inlineStr">
        <is>
          <t>无；渠道最新/末次观测价</t>
        </is>
      </c>
      <c r="M229" s="14" t="inlineStr">
        <is>
          <t>https://web.archive.org/web/20250613001923id_/https://openrouter.ai/api/v1/models</t>
        </is>
      </c>
      <c r="N229" s="14"/>
      <c r="O229" s="14"/>
      <c r="P229" s="14"/>
      <c r="Q229" s="14" t="inlineStr">
        <is>
          <t>data/raw/openrouter/20250613/190a80cfd04316d2df4e3bc58ac59b0e158cef4bd496fbbf19b57e7b9e8b617e.json.gz</t>
        </is>
      </c>
      <c r="R229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30" ht="42" customHeight="1">
      <c r="A230" s="14" t="inlineStr">
        <is>
          <t>Meta</t>
        </is>
      </c>
      <c r="B230" s="14" t="inlineStr">
        <is>
          <t>meta-llama/codellama-34b-instruct</t>
        </is>
      </c>
      <c r="C230" s="14" t="inlineStr">
        <is>
          <t>CodeLlama 34B Instruct</t>
        </is>
      </c>
      <c r="D230" s="14" t="inlineStr">
        <is>
          <t>历史/已从OpenRouter目录移除</t>
        </is>
      </c>
      <c r="E230" s="15"/>
      <c r="F230" s="14" t="inlineStr">
        <is>
          <t>未找到可靠发布日期</t>
        </is>
      </c>
      <c r="G230" s="16" t="n">
        <v>45263.217650463</v>
      </c>
      <c r="H230" s="16" t="n">
        <v>45469.5599884259</v>
      </c>
      <c r="I230" s="16" t="n">
        <v>45469.5599884259</v>
      </c>
      <c r="J230" s="19" t="inlineStr">
        <is>
          <t>C</t>
        </is>
      </c>
      <c r="K230" s="14" t="inlineStr">
        <is>
          <t>openrouter_channel</t>
        </is>
      </c>
      <c r="L230" s="14" t="inlineStr">
        <is>
          <t>无；渠道最新/末次观测价</t>
        </is>
      </c>
      <c r="M230" s="14" t="inlineStr">
        <is>
          <t>https://web.archive.org/web/20240626132623id_/https://openrouter.ai/api/v1/models</t>
        </is>
      </c>
      <c r="N230" s="14"/>
      <c r="O230" s="14" t="inlineStr">
        <is>
          <t>https://ai.meta.com/blog/meta-llama-3/</t>
        </is>
      </c>
      <c r="P230" s="14" t="inlineStr">
        <is>
          <t>Meta Llama 3 官方发布</t>
        </is>
      </c>
      <c r="Q230" s="14" t="inlineStr">
        <is>
          <t>data/raw/openrouter/20240626/2e41577a28e3870621356957be10e815f54718df39bd0d3f8848fd2e302352d6.json.gz</t>
        </is>
      </c>
      <c r="R230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31" ht="42" customHeight="1">
      <c r="A231" s="14" t="inlineStr">
        <is>
          <t>Meta</t>
        </is>
      </c>
      <c r="B231" s="14" t="inlineStr">
        <is>
          <t>meta-llama/codellama-70b-instruct</t>
        </is>
      </c>
      <c r="C231" s="14" t="inlineStr">
        <is>
          <t>CodeLlama 70B Instruct</t>
        </is>
      </c>
      <c r="D231" s="14" t="inlineStr">
        <is>
          <t>历史/已从OpenRouter目录移除</t>
        </is>
      </c>
      <c r="E231" s="15"/>
      <c r="F231" s="14" t="inlineStr">
        <is>
          <t>未找到可靠发布日期</t>
        </is>
      </c>
      <c r="G231" s="16" t="n">
        <v>45462.3471412037</v>
      </c>
      <c r="H231" s="16" t="n">
        <v>45469.5599884259</v>
      </c>
      <c r="I231" s="16" t="n">
        <v>45469.5599884259</v>
      </c>
      <c r="J231" s="19" t="inlineStr">
        <is>
          <t>C</t>
        </is>
      </c>
      <c r="K231" s="14" t="inlineStr">
        <is>
          <t>openrouter_channel</t>
        </is>
      </c>
      <c r="L231" s="14" t="inlineStr">
        <is>
          <t>无；渠道最新/末次观测价</t>
        </is>
      </c>
      <c r="M231" s="14" t="inlineStr">
        <is>
          <t>https://web.archive.org/web/20240626132623id_/https://openrouter.ai/api/v1/models</t>
        </is>
      </c>
      <c r="N231" s="14"/>
      <c r="O231" s="14"/>
      <c r="P231" s="14"/>
      <c r="Q231" s="14" t="inlineStr">
        <is>
          <t>data/raw/openrouter/20240626/2e41577a28e3870621356957be10e815f54718df39bd0d3f8848fd2e302352d6.json.gz</t>
        </is>
      </c>
      <c r="R231" s="14" t="inlineStr">
        <is>
          <t>用于历史模型发现及末次渠道报价；不得据此自动生成厂商调价事件。 缓存命中输入价非官方直接报价：按同厂商 5 个三项价格完整模型的缓存/未缓存输入比例算术平均 17.866667% 推算，Excel 以淡黄色标记。</t>
        </is>
      </c>
    </row>
    <row r="232" ht="42" customHeight="1">
      <c r="A232" s="14" t="inlineStr">
        <is>
          <t>Kimi</t>
        </is>
      </c>
      <c r="B232" s="14" t="inlineStr">
        <is>
          <t>moonshotai/kimi-k3</t>
        </is>
      </c>
      <c r="C232" s="14" t="inlineStr">
        <is>
          <t>Kimi-K3</t>
        </is>
      </c>
      <c r="D232" s="14" t="inlineStr">
        <is>
          <t>OpenRouter当前可用</t>
        </is>
      </c>
      <c r="E232" s="15" t="n">
        <v>46219.5</v>
      </c>
      <c r="F232" s="14" t="inlineStr">
        <is>
          <t>OpenRouter created 元数据</t>
        </is>
      </c>
      <c r="G232" s="16" t="n">
        <v>46220.8816087963</v>
      </c>
      <c r="H232" s="16" t="n">
        <v>46255.2800462963</v>
      </c>
      <c r="I232" s="16" t="n">
        <v>46255.2800462963</v>
      </c>
      <c r="J232" s="17" t="inlineStr">
        <is>
          <t>A</t>
        </is>
      </c>
      <c r="K232" s="14" t="inlineStr">
        <is>
          <t>official_current</t>
        </is>
      </c>
      <c r="L232" s="14" t="inlineStr">
        <is>
          <t>未缓存输入、缓存输入、输出（官方当前价格页）</t>
        </is>
      </c>
      <c r="M232" s="14" t="inlineStr">
        <is>
          <t>https://platform.kimi.com/docs/pricing/chat-k3</t>
        </is>
      </c>
      <c r="N232" s="14"/>
      <c r="O232" s="14" t="inlineStr">
        <is>
          <t>https://platform.kimi.com/docs/guide/model-capabilities</t>
        </is>
      </c>
      <c r="P232" s="14" t="inlineStr">
        <is>
          <t>Kimi 官方模型说明</t>
        </is>
      </c>
      <c r="Q232" s="14" t="inlineStr">
        <is>
          <t>data/raw/openrouter/20260821/bc7f2e494c128f804aa44e3430b24af1cb93016e1679b2ea2b481eb06eab91e2.json.gz</t>
        </is>
      </c>
      <c r="R232" s="14" t="inlineStr">
        <is>
          <t>Kimi 国内官方人民币标准价；按固定汇率 6.8 换算美元</t>
        </is>
      </c>
    </row>
    <row r="233" ht="42" customHeight="1">
      <c r="A233" s="14" t="inlineStr">
        <is>
          <t>Kimi</t>
        </is>
      </c>
      <c r="B233" s="14" t="inlineStr">
        <is>
          <t>moonshotai/kimi-k2.7-code</t>
        </is>
      </c>
      <c r="C233" s="14" t="inlineStr">
        <is>
          <t>Kimi-K2.7-Code</t>
        </is>
      </c>
      <c r="D233" s="14" t="inlineStr">
        <is>
          <t>OpenRouter当前可用</t>
        </is>
      </c>
      <c r="E233" s="15" t="n">
        <v>46185.5</v>
      </c>
      <c r="F233" s="14" t="inlineStr">
        <is>
          <t>OpenRouter created 元数据</t>
        </is>
      </c>
      <c r="G233" s="16" t="n">
        <v>46189.6223148148</v>
      </c>
      <c r="H233" s="16" t="n">
        <v>46255.2800462963</v>
      </c>
      <c r="I233" s="16" t="n">
        <v>46255.2800462963</v>
      </c>
      <c r="J233" s="17" t="inlineStr">
        <is>
          <t>A</t>
        </is>
      </c>
      <c r="K233" s="14" t="inlineStr">
        <is>
          <t>official_current</t>
        </is>
      </c>
      <c r="L233" s="14" t="inlineStr">
        <is>
          <t>未缓存输入、缓存输入、输出（官方当前价格页）</t>
        </is>
      </c>
      <c r="M233" s="14" t="inlineStr">
        <is>
          <t>https://platform.kimi.com/docs/pricing/chat-k27-code</t>
        </is>
      </c>
      <c r="N233" s="14"/>
      <c r="O233" s="14" t="inlineStr">
        <is>
          <t>https://platform.kimi.com/docs/guide/model-capabilities</t>
        </is>
      </c>
      <c r="P233" s="14" t="inlineStr">
        <is>
          <t>Kimi 官方模型说明</t>
        </is>
      </c>
      <c r="Q233" s="14" t="inlineStr">
        <is>
          <t>data/raw/openrouter/20260821/bc7f2e494c128f804aa44e3430b24af1cb93016e1679b2ea2b481eb06eab91e2.json.gz</t>
        </is>
      </c>
      <c r="R233" s="14" t="inlineStr">
        <is>
          <t>Kimi 国内官方人民币标准价；按固定汇率 6.8 换算美元</t>
        </is>
      </c>
    </row>
    <row r="234" ht="42" customHeight="1">
      <c r="A234" s="14" t="inlineStr">
        <is>
          <t>Kimi</t>
        </is>
      </c>
      <c r="B234" s="14" t="inlineStr">
        <is>
          <t>moonshotai/kimi-k2.6</t>
        </is>
      </c>
      <c r="C234" s="14" t="inlineStr">
        <is>
          <t>Kimi-K2.6</t>
        </is>
      </c>
      <c r="D234" s="14" t="inlineStr">
        <is>
          <t>OpenRouter当前可用</t>
        </is>
      </c>
      <c r="E234" s="15" t="n">
        <v>46132.5</v>
      </c>
      <c r="F234" s="14" t="inlineStr">
        <is>
          <t>OpenRouter created 元数据</t>
        </is>
      </c>
      <c r="G234" s="16" t="n">
        <v>46135.5866435185</v>
      </c>
      <c r="H234" s="16" t="n">
        <v>46255.2800462963</v>
      </c>
      <c r="I234" s="16" t="n">
        <v>46255.2800462963</v>
      </c>
      <c r="J234" s="17" t="inlineStr">
        <is>
          <t>A</t>
        </is>
      </c>
      <c r="K234" s="14" t="inlineStr">
        <is>
          <t>official_current</t>
        </is>
      </c>
      <c r="L234" s="14" t="inlineStr">
        <is>
          <t>未缓存输入、缓存输入、输出（官方当前价格页）</t>
        </is>
      </c>
      <c r="M234" s="14" t="inlineStr">
        <is>
          <t>https://platform.kimi.com/docs/pricing/chat-k26</t>
        </is>
      </c>
      <c r="N234" s="14"/>
      <c r="O234" s="14" t="inlineStr">
        <is>
          <t>https://platform.kimi.com/docs/guide/model-capabilities</t>
        </is>
      </c>
      <c r="P234" s="14" t="inlineStr">
        <is>
          <t>Kimi 官方模型说明</t>
        </is>
      </c>
      <c r="Q234" s="14" t="inlineStr">
        <is>
          <t>data/raw/openrouter/20260821/bc7f2e494c128f804aa44e3430b24af1cb93016e1679b2ea2b481eb06eab91e2.json.gz</t>
        </is>
      </c>
      <c r="R234" s="14" t="inlineStr">
        <is>
          <t>Kimi 国内官方人民币标准价；按固定汇率 6.8 换算美元</t>
        </is>
      </c>
    </row>
    <row r="235" ht="42" customHeight="1">
      <c r="A235" s="14" t="inlineStr">
        <is>
          <t>Kimi</t>
        </is>
      </c>
      <c r="B235" s="14" t="inlineStr">
        <is>
          <t>moonshotai/kimi-k2.5</t>
        </is>
      </c>
      <c r="C235" s="14" t="inlineStr">
        <is>
          <t>Kimi-K2.5</t>
        </is>
      </c>
      <c r="D235" s="14" t="inlineStr">
        <is>
          <t>OpenRouter当前可用</t>
        </is>
      </c>
      <c r="E235" s="15" t="n">
        <v>46049.5</v>
      </c>
      <c r="F235" s="14" t="inlineStr">
        <is>
          <t>OpenRouter created 元数据</t>
        </is>
      </c>
      <c r="G235" s="16" t="n">
        <v>46050.9564236111</v>
      </c>
      <c r="H235" s="16" t="n">
        <v>46255.2800462963</v>
      </c>
      <c r="I235" s="16" t="n">
        <v>46255.2800462963</v>
      </c>
      <c r="J235" s="17" t="inlineStr">
        <is>
          <t>A</t>
        </is>
      </c>
      <c r="K235" s="14" t="inlineStr">
        <is>
          <t>official_current</t>
        </is>
      </c>
      <c r="L235" s="14" t="inlineStr">
        <is>
          <t>未缓存输入、缓存输入、输出（官方当前价格页）</t>
        </is>
      </c>
      <c r="M235" s="14" t="inlineStr">
        <is>
          <t>https://platform.kimi.com/docs/pricing/chat-k25</t>
        </is>
      </c>
      <c r="N235" s="14"/>
      <c r="O235" s="14" t="inlineStr">
        <is>
          <t>https://platform.kimi.com/docs/guide/model-capabilities</t>
        </is>
      </c>
      <c r="P235" s="14" t="inlineStr">
        <is>
          <t>Kimi 官方模型说明</t>
        </is>
      </c>
      <c r="Q235" s="14" t="inlineStr">
        <is>
          <t>data/raw/openrouter/20260821/bc7f2e494c128f804aa44e3430b24af1cb93016e1679b2ea2b481eb06eab91e2.json.gz</t>
        </is>
      </c>
      <c r="R235" s="14" t="inlineStr">
        <is>
          <t>Kimi 国内官方人民币标准价；按固定汇率 6.8 换算美元</t>
        </is>
      </c>
    </row>
    <row r="236" ht="42" customHeight="1">
      <c r="A236" s="14" t="inlineStr">
        <is>
          <t>Kimi</t>
        </is>
      </c>
      <c r="B236" s="14" t="inlineStr">
        <is>
          <t>moonshotai/kimi-linear-48b-a3b-instruct</t>
        </is>
      </c>
      <c r="C236" s="14" t="inlineStr">
        <is>
          <t>Kimi Linear 48B A3B Instruct</t>
        </is>
      </c>
      <c r="D236" s="14" t="inlineStr">
        <is>
          <t>官方开源权重（未列入 Kimi 托管 API 目录）</t>
        </is>
      </c>
      <c r="E236" s="15" t="n">
        <v>45969.5</v>
      </c>
      <c r="F236" s="14" t="inlineStr">
        <is>
          <t>官方发布/模型页</t>
        </is>
      </c>
      <c r="G236" s="16" t="n">
        <v>45969.5120023148</v>
      </c>
      <c r="H236" s="16" t="n">
        <v>46000.6109143519</v>
      </c>
      <c r="I236" s="16"/>
      <c r="J236" s="17" t="inlineStr">
        <is>
          <t>A</t>
        </is>
      </c>
      <c r="K236" s="14" t="inlineStr">
        <is>
          <t>official_open_weights_no_vendor_api</t>
        </is>
      </c>
      <c r="L236" s="14" t="inlineStr">
        <is>
          <t>官方 API 目录未列出该模型；无 Kimi 官方托管 API 目录价</t>
        </is>
      </c>
      <c r="M236" s="14" t="inlineStr">
        <is>
          <t>https://platform.kimi.com/docs/models</t>
        </is>
      </c>
      <c r="N236" s="14"/>
      <c r="O236" s="14" t="inlineStr">
        <is>
          <t>https://platform.kimi.com/docs/models</t>
        </is>
      </c>
      <c r="P236" s="14" t="inlineStr">
        <is>
          <t>Kimi API 官方模型目录</t>
        </is>
      </c>
      <c r="Q236" s="14" t="inlineStr">
        <is>
          <t>data/raw/openrouter/20251209/c8486eab26f5fdcd1c443aa11baa3db310bee6a35190ed2d64d20886b8a43b26.json.gz</t>
        </is>
      </c>
      <c r="R236" s="14" t="inlineStr">
        <is>
          <t>国内厂商仅允许国内官方人民币价按 6.8 换算；当前未找到对应国内官方价格，价格留空。 该 OpenRouter 行来自第三方托管；Kimi 官方 API 模型目录未列出 Kimi Linear 48B，因此不套用渠道价。</t>
        </is>
      </c>
    </row>
    <row r="237" ht="42" customHeight="1">
      <c r="A237" s="14" t="inlineStr">
        <is>
          <t>Kimi</t>
        </is>
      </c>
      <c r="B237" s="14" t="inlineStr">
        <is>
          <t>moonshotai/kimi-k2-thinking</t>
        </is>
      </c>
      <c r="C237" s="14" t="inlineStr">
        <is>
          <t>Kimi K2 Thinking</t>
        </is>
      </c>
      <c r="D237" s="14" t="inlineStr">
        <is>
          <t>OpenRouter当前可用</t>
        </is>
      </c>
      <c r="E237" s="15" t="n">
        <v>45967.5</v>
      </c>
      <c r="F237" s="14" t="inlineStr">
        <is>
          <t>官方发布/模型页</t>
        </is>
      </c>
      <c r="G237" s="16" t="n">
        <v>45968.069525463</v>
      </c>
      <c r="H237" s="16" t="n">
        <v>46255.2800462963</v>
      </c>
      <c r="I237" s="16"/>
      <c r="J237" s="18" t="inlineStr">
        <is>
          <t>B</t>
        </is>
      </c>
      <c r="K237" s="14" t="inlineStr">
        <is>
          <t>authoritative_historical</t>
        </is>
      </c>
      <c r="L237" s="14" t="inlineStr">
        <is>
          <t>input_usd_mtok、cached_input_usd_mtok、output_usd_mtok（权威来源按国内人民币价核验并按 6.8 换算）</t>
        </is>
      </c>
      <c r="M237" s="14" t="inlineStr">
        <is>
          <t>https://pdf.dfcfw.com/pdf/H3_AP202511171782852141_1.pdf?1763367941000.pdf=</t>
        </is>
      </c>
      <c r="N237" s="14" t="inlineStr">
        <is>
          <t>https://platform.kimi.com/docs/models</t>
        </is>
      </c>
      <c r="O237" s="14" t="inlineStr">
        <is>
          <t>https://platform.kimi.com/docs/guide/model-capabilities</t>
        </is>
      </c>
      <c r="P237" s="14" t="inlineStr">
        <is>
          <t>Kimi 官方模型说明</t>
        </is>
      </c>
      <c r="Q237" s="14" t="inlineStr">
        <is>
          <t>data/raw/openrouter/20260821/bc7f2e494c128f804aa44e3430b24af1cb93016e1679b2ea2b481eb06eab91e2.json.gz</t>
        </is>
      </c>
      <c r="R237" s="14" t="inlineStr">
        <is>
          <t>权威证券报告明确 K2 Thinking 与 K2 0905 同价：缓存命中1元、未命中输入4元、输出16元/百万tokens；Kimi 官方目录确认它是官方 API 模型。按固定6.8换算美元。</t>
        </is>
      </c>
    </row>
    <row r="238" ht="42" customHeight="1">
      <c r="A238" s="14" t="inlineStr">
        <is>
          <t>Kimi</t>
        </is>
      </c>
      <c r="B238" s="14" t="inlineStr">
        <is>
          <t>moonshotai/kimi-k2-0905</t>
        </is>
      </c>
      <c r="C238" s="14" t="inlineStr">
        <is>
          <t>Kimi K2 0905</t>
        </is>
      </c>
      <c r="D238" s="14" t="inlineStr">
        <is>
          <t>OpenRouter当前可用</t>
        </is>
      </c>
      <c r="E238" s="15" t="n">
        <v>45905.5</v>
      </c>
      <c r="F238" s="14" t="inlineStr">
        <is>
          <t>官方发布/模型页</t>
        </is>
      </c>
      <c r="G238" s="16" t="n">
        <v>45911.4426157407</v>
      </c>
      <c r="H238" s="16" t="n">
        <v>46255.2800462963</v>
      </c>
      <c r="I238" s="16"/>
      <c r="J238" s="18" t="inlineStr">
        <is>
          <t>B</t>
        </is>
      </c>
      <c r="K238" s="14" t="inlineStr">
        <is>
          <t>authoritative_historical</t>
        </is>
      </c>
      <c r="L238" s="14" t="inlineStr">
        <is>
          <t>input_usd_mtok、cached_input_usd_mtok、output_usd_mtok（权威来源按国内人民币价核验并按 6.8 换算）</t>
        </is>
      </c>
      <c r="M238" s="14" t="inlineStr">
        <is>
          <t>https://pdf.dfcfw.com/pdf/H3_AP202511171782852141_1.pdf?1763367941000.pdf=</t>
        </is>
      </c>
      <c r="N238" s="14" t="inlineStr">
        <is>
          <t>https://platform.kimi.com/blog/posts/kimi-k2-0905</t>
        </is>
      </c>
      <c r="O238" s="14" t="inlineStr">
        <is>
          <t>https://platform.kimi.com/docs/guide/model-capabilities</t>
        </is>
      </c>
      <c r="P238" s="14" t="inlineStr">
        <is>
          <t>Kimi 官方模型说明</t>
        </is>
      </c>
      <c r="Q238" s="14" t="inlineStr">
        <is>
          <t>data/raw/openrouter/20260821/bc7f2e494c128f804aa44e3430b24af1cb93016e1679b2ea2b481eb06eab91e2.json.gz</t>
        </is>
      </c>
      <c r="R238" s="14" t="inlineStr">
        <is>
          <t>Kimi 官方发布页确认 kimi-k2-0905-preview 上架开放平台；历史定价由权威证券报告留存为缓存命中1元、未命中输入4元、输出16元/百万tokens，并按固定6.8换算美元。</t>
        </is>
      </c>
    </row>
    <row r="239" ht="42" customHeight="1">
      <c r="A239" s="14" t="inlineStr">
        <is>
          <t>Kimi</t>
        </is>
      </c>
      <c r="B239" s="14" t="inlineStr">
        <is>
          <t>moonshotai/kimi-k2</t>
        </is>
      </c>
      <c r="C239" s="14" t="inlineStr">
        <is>
          <t>Kimi K2 0711</t>
        </is>
      </c>
      <c r="D239" s="14" t="inlineStr">
        <is>
          <t>OpenRouter当前可用</t>
        </is>
      </c>
      <c r="E239" s="15" t="n">
        <v>45849.5</v>
      </c>
      <c r="F239" s="14" t="inlineStr">
        <is>
          <t>官方发布/模型页</t>
        </is>
      </c>
      <c r="G239" s="16" t="n">
        <v>45852.3517361111</v>
      </c>
      <c r="H239" s="16" t="n">
        <v>46255.2800462963</v>
      </c>
      <c r="I239" s="16"/>
      <c r="J239" s="18" t="inlineStr">
        <is>
          <t>B</t>
        </is>
      </c>
      <c r="K239" s="14" t="inlineStr">
        <is>
          <t>authoritative_historical</t>
        </is>
      </c>
      <c r="L239" s="14" t="inlineStr">
        <is>
          <t>input_usd_mtok、cached_input_usd_mtok、output_usd_mtok（权威来源按国内人民币价核验并按 6.8 换算）</t>
        </is>
      </c>
      <c r="M239" s="14" t="inlineStr">
        <is>
          <t>https://pdf.dfcfw.com/pdf/H3_AP202511171782852141_1.pdf?1763367941000.pdf=</t>
        </is>
      </c>
      <c r="N239" s="14" t="inlineStr">
        <is>
          <t>https://platform.kimi.com/docs/models</t>
        </is>
      </c>
      <c r="O239" s="14" t="inlineStr">
        <is>
          <t>https://platform.kimi.com/docs/guide/model-capabilities</t>
        </is>
      </c>
      <c r="P239" s="14" t="inlineStr">
        <is>
          <t>Kimi 官方模型说明</t>
        </is>
      </c>
      <c r="Q239" s="14" t="inlineStr">
        <is>
          <t>data/raw/openrouter/20260821/bc7f2e494c128f804aa44e3430b24af1cb93016e1679b2ea2b481eb06eab91e2.json.gz</t>
        </is>
      </c>
      <c r="R239" s="14" t="inlineStr">
        <is>
          <t>Kimi 官方模型目录确认 kimi-k2-0711-preview 为官方 API；历史价格页已下线，采用权威证券研究报告留存的国内人民币标准价：缓存命中1元、未命中输入4元、输出16元/百万tokens，并按固定6.8换算美元。</t>
        </is>
      </c>
    </row>
    <row r="240" ht="42" customHeight="1">
      <c r="A240" s="14" t="inlineStr">
        <is>
          <t>Kimi</t>
        </is>
      </c>
      <c r="B240" s="14" t="inlineStr">
        <is>
          <t>moonshotai/kimi-dev-72b</t>
        </is>
      </c>
      <c r="C240" s="14" t="inlineStr">
        <is>
          <t>Kimi Dev 72B</t>
        </is>
      </c>
      <c r="D240" s="14" t="inlineStr">
        <is>
          <t>官方开源权重（未列入 Kimi 托管 API 目录）</t>
        </is>
      </c>
      <c r="E240" s="15" t="n">
        <v>45824.5</v>
      </c>
      <c r="F240" s="14" t="inlineStr">
        <is>
          <t>官方发布/模型页</t>
        </is>
      </c>
      <c r="G240" s="16" t="n">
        <v>45904.8077777778</v>
      </c>
      <c r="H240" s="16" t="n">
        <v>46054.9741898148</v>
      </c>
      <c r="I240" s="16"/>
      <c r="J240" s="17" t="inlineStr">
        <is>
          <t>A</t>
        </is>
      </c>
      <c r="K240" s="14" t="inlineStr">
        <is>
          <t>official_open_weights_no_vendor_api</t>
        </is>
      </c>
      <c r="L240" s="14" t="inlineStr">
        <is>
          <t>官方 API 目录未列出该模型；无 Kimi 官方托管 API 目录价</t>
        </is>
      </c>
      <c r="M240" s="14" t="inlineStr">
        <is>
          <t>https://platform.kimi.com/docs/models</t>
        </is>
      </c>
      <c r="N240" s="14"/>
      <c r="O240" s="14" t="inlineStr">
        <is>
          <t>https://platform.kimi.com/docs/models</t>
        </is>
      </c>
      <c r="P240" s="14" t="inlineStr">
        <is>
          <t>Kimi API 官方模型目录</t>
        </is>
      </c>
      <c r="Q240" s="14" t="inlineStr">
        <is>
          <t>data/raw/openrouter/20260201/5a11de9cd8e84ad6f9e4958b6e2bfaaf7d42d93694ee739f1cb47978525426b7.json.gz</t>
        </is>
      </c>
      <c r="R240" s="14" t="inlineStr">
        <is>
          <t>国内厂商仅允许国内官方人民币价按 6.8 换算；当前未找到对应国内官方价格，价格留空。 该 OpenRouter 行来自第三方托管；Kimi 官方 API 模型目录未列出 Kimi Dev 72B，因此不套用渠道价。</t>
        </is>
      </c>
    </row>
    <row r="241" ht="42" customHeight="1">
      <c r="A241" s="14" t="inlineStr">
        <is>
          <t>Kimi</t>
        </is>
      </c>
      <c r="B241" s="14" t="inlineStr">
        <is>
          <t>moonshotai/kimi-vl-a3b-thinking</t>
        </is>
      </c>
      <c r="C241" s="14" t="inlineStr">
        <is>
          <t>Kimi VL A3B Thinking</t>
        </is>
      </c>
      <c r="D241" s="14" t="inlineStr">
        <is>
          <t>官方开源权重（未列入 Kimi 托管 API 目录）</t>
        </is>
      </c>
      <c r="E241" s="15" t="n">
        <v>45757.5</v>
      </c>
      <c r="F241" s="14" t="inlineStr">
        <is>
          <t>官方发布/模型页</t>
        </is>
      </c>
      <c r="G241" s="16" t="n">
        <v>45862.4643634259</v>
      </c>
      <c r="H241" s="16" t="n">
        <v>45934.5866782407</v>
      </c>
      <c r="I241" s="16"/>
      <c r="J241" s="17" t="inlineStr">
        <is>
          <t>A</t>
        </is>
      </c>
      <c r="K241" s="14" t="inlineStr">
        <is>
          <t>official_open_weights_no_vendor_api</t>
        </is>
      </c>
      <c r="L241" s="14" t="inlineStr">
        <is>
          <t>官方 API 目录未列出该模型；无 Kimi 官方托管 API 目录价</t>
        </is>
      </c>
      <c r="M241" s="14" t="inlineStr">
        <is>
          <t>https://platform.kimi.com/docs/models</t>
        </is>
      </c>
      <c r="N241" s="14"/>
      <c r="O241" s="14" t="inlineStr">
        <is>
          <t>https://platform.kimi.com/docs/models</t>
        </is>
      </c>
      <c r="P241" s="14" t="inlineStr">
        <is>
          <t>Kimi API 官方模型目录</t>
        </is>
      </c>
      <c r="Q241" s="14" t="inlineStr">
        <is>
          <t>data/raw/openrouter/20251004/0d8f55d127233549784a62b3146291abf25d00b5cd67895db2c2e8d7dbdae0cb.json.gz</t>
        </is>
      </c>
      <c r="R241" s="14" t="inlineStr">
        <is>
          <t>国内厂商仅允许国内官方人民币价按 6.8 换算；当前未找到对应国内官方价格，价格留空。 该 OpenRouter 行来自第三方托管；Kimi 官方 API 模型目录未列出 Kimi VL A3B Thinking，因此不套用渠道价。</t>
        </is>
      </c>
    </row>
    <row r="242" ht="42" customHeight="1">
      <c r="A242" s="14" t="inlineStr">
        <is>
          <t>Kimi</t>
        </is>
      </c>
      <c r="B242" s="14" t="inlineStr">
        <is>
          <t>official:kimi:kimik27codehighspeed</t>
        </is>
      </c>
      <c r="C242" s="14" t="inlineStr">
        <is>
          <t>Kimi-K2.7-Code-Highspeed</t>
        </is>
      </c>
      <c r="D242" s="14" t="inlineStr">
        <is>
          <t>官方当前在售（OpenRouter未匹配）</t>
        </is>
      </c>
      <c r="E242" s="15"/>
      <c r="F242" s="14" t="inlineStr">
        <is>
          <t>未找到可靠发布日期</t>
        </is>
      </c>
      <c r="G242" s="16"/>
      <c r="H242" s="16"/>
      <c r="I242" s="16" t="n">
        <v>46255.2800462963</v>
      </c>
      <c r="J242" s="17" t="inlineStr">
        <is>
          <t>A</t>
        </is>
      </c>
      <c r="K242" s="14" t="inlineStr">
        <is>
          <t>official_current</t>
        </is>
      </c>
      <c r="L242" s="14" t="inlineStr">
        <is>
          <t>未缓存输入、缓存输入、输出（官方当前价格页）</t>
        </is>
      </c>
      <c r="M242" s="14" t="inlineStr">
        <is>
          <t>https://platform.kimi.com/docs/pricing/chat-k27-code</t>
        </is>
      </c>
      <c r="N242" s="14"/>
      <c r="O242" s="14" t="inlineStr">
        <is>
          <t>https://platform.kimi.com/docs/guide/model-capabilities</t>
        </is>
      </c>
      <c r="P242" s="14" t="inlineStr">
        <is>
          <t>Kimi 官方模型说明</t>
        </is>
      </c>
      <c r="Q242" s="14"/>
      <c r="R242" s="14" t="inlineStr">
        <is>
          <t>Kimi 国内官方人民币标准价；按固定汇率 6.8 换算美元</t>
        </is>
      </c>
    </row>
    <row r="243" ht="42" customHeight="1">
      <c r="A243" s="14" t="inlineStr">
        <is>
          <t>Kimi</t>
        </is>
      </c>
      <c r="B243" s="14" t="inlineStr">
        <is>
          <t>official:kimi:v1128k</t>
        </is>
      </c>
      <c r="C243" s="14" t="inlineStr">
        <is>
          <t>Moonshot-V1-128K</t>
        </is>
      </c>
      <c r="D243" s="14" t="inlineStr">
        <is>
          <t>官方当前在售（OpenRouter未匹配）</t>
        </is>
      </c>
      <c r="E243" s="15"/>
      <c r="F243" s="14" t="inlineStr">
        <is>
          <t>未找到可靠发布日期</t>
        </is>
      </c>
      <c r="G243" s="16"/>
      <c r="H243" s="16"/>
      <c r="I243" s="16" t="n">
        <v>46255.2800462963</v>
      </c>
      <c r="J243" s="17" t="inlineStr">
        <is>
          <t>A</t>
        </is>
      </c>
      <c r="K243" s="14" t="inlineStr">
        <is>
          <t>official_current</t>
        </is>
      </c>
      <c r="L243" s="14" t="inlineStr">
        <is>
          <t>未缓存输入、输出（官方当前价格页）</t>
        </is>
      </c>
      <c r="M243" s="14" t="inlineStr">
        <is>
          <t>https://platform.kimi.com/docs/pricing/chat-v1</t>
        </is>
      </c>
      <c r="N243" s="14"/>
      <c r="O243" s="14" t="inlineStr">
        <is>
          <t>https://platform.kimi.com/docs/guide/model-capabilities</t>
        </is>
      </c>
      <c r="P243" s="14" t="inlineStr">
        <is>
          <t>Kimi 官方模型说明</t>
        </is>
      </c>
      <c r="Q243" s="14"/>
      <c r="R243" s="14" t="inlineStr">
        <is>
          <t>Kimi 国内官方人民币标准价；按固定汇率 6.8 换算美元 缓存命中输入价非官方直接报价：按同厂商 8 个三项价格完整模型的缓存/未缓存输入比例算术平均 19.927885% 推算，Excel 以淡黄色标记。</t>
        </is>
      </c>
    </row>
    <row r="244" ht="42" customHeight="1">
      <c r="A244" s="14" t="inlineStr">
        <is>
          <t>Kimi</t>
        </is>
      </c>
      <c r="B244" s="14" t="inlineStr">
        <is>
          <t>official:kimi:v1128kvisionpreview</t>
        </is>
      </c>
      <c r="C244" s="14" t="inlineStr">
        <is>
          <t>Moonshot-V1-128K-Vision-Preview</t>
        </is>
      </c>
      <c r="D244" s="14" t="inlineStr">
        <is>
          <t>官方当前在售（OpenRouter未匹配）</t>
        </is>
      </c>
      <c r="E244" s="15"/>
      <c r="F244" s="14" t="inlineStr">
        <is>
          <t>未找到可靠发布日期</t>
        </is>
      </c>
      <c r="G244" s="16"/>
      <c r="H244" s="16"/>
      <c r="I244" s="16" t="n">
        <v>46255.2800462963</v>
      </c>
      <c r="J244" s="17" t="inlineStr">
        <is>
          <t>A</t>
        </is>
      </c>
      <c r="K244" s="14" t="inlineStr">
        <is>
          <t>official_current</t>
        </is>
      </c>
      <c r="L244" s="14" t="inlineStr">
        <is>
          <t>未缓存输入、输出（官方当前价格页）</t>
        </is>
      </c>
      <c r="M244" s="14" t="inlineStr">
        <is>
          <t>https://platform.kimi.com/docs/pricing/chat-v1</t>
        </is>
      </c>
      <c r="N244" s="14"/>
      <c r="O244" s="14" t="inlineStr">
        <is>
          <t>https://platform.kimi.com/docs/guide/model-capabilities</t>
        </is>
      </c>
      <c r="P244" s="14" t="inlineStr">
        <is>
          <t>Kimi 官方模型说明</t>
        </is>
      </c>
      <c r="Q244" s="14"/>
      <c r="R244" s="14" t="inlineStr">
        <is>
          <t>Kimi 国内官方人民币标准价；按固定汇率 6.8 换算美元 缓存命中输入价非官方直接报价：按同厂商 8 个三项价格完整模型的缓存/未缓存输入比例算术平均 19.927885% 推算，Excel 以淡黄色标记。</t>
        </is>
      </c>
    </row>
    <row r="245" ht="42" customHeight="1">
      <c r="A245" s="14" t="inlineStr">
        <is>
          <t>Kimi</t>
        </is>
      </c>
      <c r="B245" s="14" t="inlineStr">
        <is>
          <t>official:kimi:v132k</t>
        </is>
      </c>
      <c r="C245" s="14" t="inlineStr">
        <is>
          <t>Moonshot-V1-32K</t>
        </is>
      </c>
      <c r="D245" s="14" t="inlineStr">
        <is>
          <t>官方当前在售（OpenRouter未匹配）</t>
        </is>
      </c>
      <c r="E245" s="15"/>
      <c r="F245" s="14" t="inlineStr">
        <is>
          <t>未找到可靠发布日期</t>
        </is>
      </c>
      <c r="G245" s="16"/>
      <c r="H245" s="16"/>
      <c r="I245" s="16" t="n">
        <v>46255.2800462963</v>
      </c>
      <c r="J245" s="17" t="inlineStr">
        <is>
          <t>A</t>
        </is>
      </c>
      <c r="K245" s="14" t="inlineStr">
        <is>
          <t>official_current</t>
        </is>
      </c>
      <c r="L245" s="14" t="inlineStr">
        <is>
          <t>未缓存输入、输出（官方当前价格页）</t>
        </is>
      </c>
      <c r="M245" s="14" t="inlineStr">
        <is>
          <t>https://platform.kimi.com/docs/pricing/chat-v1</t>
        </is>
      </c>
      <c r="N245" s="14"/>
      <c r="O245" s="14" t="inlineStr">
        <is>
          <t>https://platform.kimi.com/docs/guide/model-capabilities</t>
        </is>
      </c>
      <c r="P245" s="14" t="inlineStr">
        <is>
          <t>Kimi 官方模型说明</t>
        </is>
      </c>
      <c r="Q245" s="14"/>
      <c r="R245" s="14" t="inlineStr">
        <is>
          <t>Kimi 国内官方人民币标准价；按固定汇率 6.8 换算美元 缓存命中输入价非官方直接报价：按同厂商 8 个三项价格完整模型的缓存/未缓存输入比例算术平均 19.927885% 推算，Excel 以淡黄色标记。</t>
        </is>
      </c>
    </row>
    <row r="246" ht="42" customHeight="1">
      <c r="A246" s="14" t="inlineStr">
        <is>
          <t>Kimi</t>
        </is>
      </c>
      <c r="B246" s="14" t="inlineStr">
        <is>
          <t>official:kimi:v132kvisionpreview</t>
        </is>
      </c>
      <c r="C246" s="14" t="inlineStr">
        <is>
          <t>Moonshot-V1-32K-Vision-Preview</t>
        </is>
      </c>
      <c r="D246" s="14" t="inlineStr">
        <is>
          <t>官方当前在售（OpenRouter未匹配）</t>
        </is>
      </c>
      <c r="E246" s="15"/>
      <c r="F246" s="14" t="inlineStr">
        <is>
          <t>未找到可靠发布日期</t>
        </is>
      </c>
      <c r="G246" s="16"/>
      <c r="H246" s="16"/>
      <c r="I246" s="16" t="n">
        <v>46255.2800462963</v>
      </c>
      <c r="J246" s="17" t="inlineStr">
        <is>
          <t>A</t>
        </is>
      </c>
      <c r="K246" s="14" t="inlineStr">
        <is>
          <t>official_current</t>
        </is>
      </c>
      <c r="L246" s="14" t="inlineStr">
        <is>
          <t>未缓存输入、输出（官方当前价格页）</t>
        </is>
      </c>
      <c r="M246" s="14" t="inlineStr">
        <is>
          <t>https://platform.kimi.com/docs/pricing/chat-v1</t>
        </is>
      </c>
      <c r="N246" s="14"/>
      <c r="O246" s="14" t="inlineStr">
        <is>
          <t>https://platform.kimi.com/docs/guide/model-capabilities</t>
        </is>
      </c>
      <c r="P246" s="14" t="inlineStr">
        <is>
          <t>Kimi 官方模型说明</t>
        </is>
      </c>
      <c r="Q246" s="14"/>
      <c r="R246" s="14" t="inlineStr">
        <is>
          <t>Kimi 国内官方人民币标准价；按固定汇率 6.8 换算美元 缓存命中输入价非官方直接报价：按同厂商 8 个三项价格完整模型的缓存/未缓存输入比例算术平均 19.927885% 推算，Excel 以淡黄色标记。</t>
        </is>
      </c>
    </row>
    <row r="247" ht="42" customHeight="1">
      <c r="A247" s="14" t="inlineStr">
        <is>
          <t>Kimi</t>
        </is>
      </c>
      <c r="B247" s="14" t="inlineStr">
        <is>
          <t>official:kimi:v18k</t>
        </is>
      </c>
      <c r="C247" s="14" t="inlineStr">
        <is>
          <t>Moonshot-V1-8K</t>
        </is>
      </c>
      <c r="D247" s="14" t="inlineStr">
        <is>
          <t>官方当前在售（OpenRouter未匹配）</t>
        </is>
      </c>
      <c r="E247" s="15"/>
      <c r="F247" s="14" t="inlineStr">
        <is>
          <t>未找到可靠发布日期</t>
        </is>
      </c>
      <c r="G247" s="16"/>
      <c r="H247" s="16"/>
      <c r="I247" s="16" t="n">
        <v>46255.2800462963</v>
      </c>
      <c r="J247" s="17" t="inlineStr">
        <is>
          <t>A</t>
        </is>
      </c>
      <c r="K247" s="14" t="inlineStr">
        <is>
          <t>official_current</t>
        </is>
      </c>
      <c r="L247" s="14" t="inlineStr">
        <is>
          <t>未缓存输入、输出（官方当前价格页）</t>
        </is>
      </c>
      <c r="M247" s="14" t="inlineStr">
        <is>
          <t>https://platform.kimi.com/docs/pricing/chat-v1</t>
        </is>
      </c>
      <c r="N247" s="14"/>
      <c r="O247" s="14" t="inlineStr">
        <is>
          <t>https://platform.kimi.com/docs/guide/model-capabilities</t>
        </is>
      </c>
      <c r="P247" s="14" t="inlineStr">
        <is>
          <t>Kimi 官方模型说明</t>
        </is>
      </c>
      <c r="Q247" s="14"/>
      <c r="R247" s="14" t="inlineStr">
        <is>
          <t>Kimi 国内官方人民币标准价；按固定汇率 6.8 换算美元 缓存命中输入价非官方直接报价：按同厂商 8 个三项价格完整模型的缓存/未缓存输入比例算术平均 19.927885% 推算，Excel 以淡黄色标记。</t>
        </is>
      </c>
    </row>
    <row r="248" ht="42" customHeight="1">
      <c r="A248" s="14" t="inlineStr">
        <is>
          <t>Kimi</t>
        </is>
      </c>
      <c r="B248" s="14" t="inlineStr">
        <is>
          <t>official:kimi:v18kvisionpreview</t>
        </is>
      </c>
      <c r="C248" s="14" t="inlineStr">
        <is>
          <t>Moonshot-V1-8K-Vision-Preview</t>
        </is>
      </c>
      <c r="D248" s="14" t="inlineStr">
        <is>
          <t>官方当前在售（OpenRouter未匹配）</t>
        </is>
      </c>
      <c r="E248" s="15"/>
      <c r="F248" s="14" t="inlineStr">
        <is>
          <t>未找到可靠发布日期</t>
        </is>
      </c>
      <c r="G248" s="16"/>
      <c r="H248" s="16"/>
      <c r="I248" s="16" t="n">
        <v>46255.2800462963</v>
      </c>
      <c r="J248" s="17" t="inlineStr">
        <is>
          <t>A</t>
        </is>
      </c>
      <c r="K248" s="14" t="inlineStr">
        <is>
          <t>official_current</t>
        </is>
      </c>
      <c r="L248" s="14" t="inlineStr">
        <is>
          <t>未缓存输入、输出（官方当前价格页）</t>
        </is>
      </c>
      <c r="M248" s="14" t="inlineStr">
        <is>
          <t>https://platform.kimi.com/docs/pricing/chat-v1</t>
        </is>
      </c>
      <c r="N248" s="14"/>
      <c r="O248" s="14" t="inlineStr">
        <is>
          <t>https://platform.kimi.com/docs/guide/model-capabilities</t>
        </is>
      </c>
      <c r="P248" s="14" t="inlineStr">
        <is>
          <t>Kimi 官方模型说明</t>
        </is>
      </c>
      <c r="Q248" s="14"/>
      <c r="R248" s="14" t="inlineStr">
        <is>
          <t>Kimi 国内官方人民币标准价；按固定汇率 6.8 换算美元 缓存命中输入价非官方直接报价：按同厂商 8 个三项价格完整模型的缓存/未缓存输入比例算术平均 19.927885% 推算，Excel 以淡黄色标记。</t>
        </is>
      </c>
    </row>
    <row r="249" ht="42" customHeight="1">
      <c r="A249" s="14" t="inlineStr">
        <is>
          <t>DeepSeek</t>
        </is>
      </c>
      <c r="B249" s="14" t="inlineStr">
        <is>
          <t>deepseek/deepseek-v4-pro-0813</t>
        </is>
      </c>
      <c r="C249" s="14" t="inlineStr">
        <is>
          <t>DeepSeek V4 Pro 0813</t>
        </is>
      </c>
      <c r="D249" s="14" t="inlineStr">
        <is>
          <t>OpenRouter当前可用</t>
        </is>
      </c>
      <c r="E249" s="15" t="n">
        <v>46247.5</v>
      </c>
      <c r="F249" s="14" t="inlineStr">
        <is>
          <t>官方发布/模型页</t>
        </is>
      </c>
      <c r="G249" s="16" t="n">
        <v>46248.2540856482</v>
      </c>
      <c r="H249" s="16" t="n">
        <v>46255.2800462963</v>
      </c>
      <c r="I249" s="16"/>
      <c r="J249" s="17" t="inlineStr">
        <is>
          <t>A</t>
        </is>
      </c>
      <c r="K249" s="14" t="inlineStr">
        <is>
          <t>official_historical</t>
        </is>
      </c>
      <c r="L249" s="14" t="inlineStr">
        <is>
          <t>input_usd_mtok、cached_input_usd_mtok、output_usd_mtok（国内官方人民币按 6.8 换算）</t>
        </is>
      </c>
      <c r="M249" s="14" t="inlineStr">
        <is>
          <t>https://api-docs.deepseek.com/zh-cn/quick_start/pricing</t>
        </is>
      </c>
      <c r="N249" s="14" t="inlineStr">
        <is>
          <t>https://openrouter.ai/api/v1/models</t>
        </is>
      </c>
      <c r="O249" s="14" t="inlineStr">
        <is>
          <t>https://api-docs.deepseek.com/zh-cn/quick_start/pricing</t>
        </is>
      </c>
      <c r="P249" s="14" t="inlineStr">
        <is>
          <t>DeepSeek 中国内地官方模型与价格</t>
        </is>
      </c>
      <c r="Q249" s="14" t="inlineStr">
        <is>
          <t>data/raw/openrouter/20260821/bc7f2e494c128f804aa44e3430b24af1cb93016e1679b2ea2b481eb06eab91e2.json.gz</t>
        </is>
      </c>
      <c r="R249" s="14" t="inlineStr">
        <is>
          <t>DeepSeek V4 Pro 0813 正式版日期为 2026-08-13；采用中国内地官方人民币高峰标准价并按6.8换算美元。</t>
        </is>
      </c>
    </row>
    <row r="250" ht="42" customHeight="1">
      <c r="A250" s="14" t="inlineStr">
        <is>
          <t>DeepSeek</t>
        </is>
      </c>
      <c r="B250" s="14" t="inlineStr">
        <is>
          <t>deepseek/deepseek-v4-flash-0731</t>
        </is>
      </c>
      <c r="C250" s="14" t="inlineStr">
        <is>
          <t>DeepSeek V4 Flash 0731</t>
        </is>
      </c>
      <c r="D250" s="14" t="inlineStr">
        <is>
          <t>OpenRouter当前可用</t>
        </is>
      </c>
      <c r="E250" s="15" t="n">
        <v>46234.5</v>
      </c>
      <c r="F250" s="14" t="inlineStr">
        <is>
          <t>官方发布/模型页</t>
        </is>
      </c>
      <c r="G250" s="16" t="n">
        <v>46234.9460416667</v>
      </c>
      <c r="H250" s="16" t="n">
        <v>46255.2800462963</v>
      </c>
      <c r="I250" s="16"/>
      <c r="J250" s="17" t="inlineStr">
        <is>
          <t>A</t>
        </is>
      </c>
      <c r="K250" s="14" t="inlineStr">
        <is>
          <t>official_historical</t>
        </is>
      </c>
      <c r="L250" s="14" t="inlineStr">
        <is>
          <t>input_usd_mtok、cached_input_usd_mtok、output_usd_mtok（国内官方人民币按 6.8 换算）</t>
        </is>
      </c>
      <c r="M250" s="14" t="inlineStr">
        <is>
          <t>https://api-docs.deepseek.com/zh-cn/quick_start/pricing</t>
        </is>
      </c>
      <c r="N250" s="14" t="inlineStr">
        <is>
          <t>https://openrouter.ai/api/v1/models</t>
        </is>
      </c>
      <c r="O250" s="14" t="inlineStr">
        <is>
          <t>https://api-docs.deepseek.com/zh-cn/quick_start/pricing</t>
        </is>
      </c>
      <c r="P250" s="14" t="inlineStr">
        <is>
          <t>DeepSeek 中国内地官方模型与价格</t>
        </is>
      </c>
      <c r="Q250" s="14" t="inlineStr">
        <is>
          <t>data/raw/openrouter/20260821/bc7f2e494c128f804aa44e3430b24af1cb93016e1679b2ea2b481eb06eab91e2.json.gz</t>
        </is>
      </c>
      <c r="R250" s="14" t="inlineStr">
        <is>
          <t>DeepSeek V4 Flash 0731 正式版日期为 2026-07-31；采用中国内地官方人民币高峰标准价并按6.8换算美元。</t>
        </is>
      </c>
    </row>
    <row r="251" ht="42" customHeight="1">
      <c r="A251" s="14" t="inlineStr">
        <is>
          <t>DeepSeek</t>
        </is>
      </c>
      <c r="B251" s="14" t="inlineStr">
        <is>
          <t>deepseek/deepseek-v4-flash</t>
        </is>
      </c>
      <c r="C251" s="14" t="inlineStr">
        <is>
          <t>DeepSeek V4 Flash</t>
        </is>
      </c>
      <c r="D251" s="14" t="inlineStr">
        <is>
          <t>OpenRouter当前可用</t>
        </is>
      </c>
      <c r="E251" s="15" t="n">
        <v>46136.5</v>
      </c>
      <c r="F251" s="14" t="inlineStr">
        <is>
          <t>官方发布/模型页</t>
        </is>
      </c>
      <c r="G251" s="16" t="n">
        <v>46137.2781712963</v>
      </c>
      <c r="H251" s="16" t="n">
        <v>46255.2800462963</v>
      </c>
      <c r="I251" s="16" t="n">
        <v>46255.2800462963</v>
      </c>
      <c r="J251" s="17" t="inlineStr">
        <is>
          <t>A</t>
        </is>
      </c>
      <c r="K251" s="14" t="inlineStr">
        <is>
          <t>official_historical</t>
        </is>
      </c>
      <c r="L251" s="14" t="inlineStr">
        <is>
          <t>input_usd_mtok、cached_input_usd_mtok、output_usd_mtok（国内官方人民币按 6.8 换算）</t>
        </is>
      </c>
      <c r="M251" s="14" t="inlineStr">
        <is>
          <t>https://api-docs.deepseek.com/zh-cn/quick_start/pricing</t>
        </is>
      </c>
      <c r="N251" s="14" t="inlineStr">
        <is>
          <t>https://api-docs.deepseek.com/zh-cn/quick_start/pricing</t>
        </is>
      </c>
      <c r="O251" s="14" t="inlineStr">
        <is>
          <t>https://api-docs.deepseek.com/zh-cn/quick_start/pricing</t>
        </is>
      </c>
      <c r="P251" s="14" t="inlineStr">
        <is>
          <t>DeepSeek 中国内地官方模型与价格</t>
        </is>
      </c>
      <c r="Q251" s="14" t="inlineStr">
        <is>
          <t>data/raw/openrouter/20260821/bc7f2e494c128f804aa44e3430b24af1cb93016e1679b2ea2b481eb06eab91e2.json.gz</t>
        </is>
      </c>
      <c r="R251" s="14" t="inlineStr">
        <is>
          <t>DeepSeek V4 Preview 于 2026-04-24 在官方 API 上线；采用中国内地官方人民币高峰标准价：未缓存输入3元、缓存输入0.1元、输出9元/百万tokens，再按6.8换算美元；空闲时段为其50%。</t>
        </is>
      </c>
    </row>
    <row r="252" ht="42" customHeight="1">
      <c r="A252" s="14" t="inlineStr">
        <is>
          <t>DeepSeek</t>
        </is>
      </c>
      <c r="B252" s="14" t="inlineStr">
        <is>
          <t>deepseek/deepseek-v4-pro</t>
        </is>
      </c>
      <c r="C252" s="14" t="inlineStr">
        <is>
          <t>DeepSeek V4 Pro</t>
        </is>
      </c>
      <c r="D252" s="14" t="inlineStr">
        <is>
          <t>OpenRouter当前可用</t>
        </is>
      </c>
      <c r="E252" s="15" t="n">
        <v>46136.5</v>
      </c>
      <c r="F252" s="14" t="inlineStr">
        <is>
          <t>官方发布/模型页</t>
        </is>
      </c>
      <c r="G252" s="16" t="n">
        <v>46137.2781712963</v>
      </c>
      <c r="H252" s="16" t="n">
        <v>46255.2800462963</v>
      </c>
      <c r="I252" s="16" t="n">
        <v>46255.2800462963</v>
      </c>
      <c r="J252" s="17" t="inlineStr">
        <is>
          <t>A</t>
        </is>
      </c>
      <c r="K252" s="14" t="inlineStr">
        <is>
          <t>official_historical</t>
        </is>
      </c>
      <c r="L252" s="14" t="inlineStr">
        <is>
          <t>input_usd_mtok、cached_input_usd_mtok、output_usd_mtok（国内官方人民币按 6.8 换算）</t>
        </is>
      </c>
      <c r="M252" s="14" t="inlineStr">
        <is>
          <t>https://api-docs.deepseek.com/zh-cn/quick_start/pricing</t>
        </is>
      </c>
      <c r="N252" s="14" t="inlineStr">
        <is>
          <t>https://api-docs.deepseek.com/zh-cn/quick_start/pricing</t>
        </is>
      </c>
      <c r="O252" s="14" t="inlineStr">
        <is>
          <t>https://api-docs.deepseek.com/zh-cn/quick_start/pricing</t>
        </is>
      </c>
      <c r="P252" s="14" t="inlineStr">
        <is>
          <t>DeepSeek 中国内地官方模型与价格</t>
        </is>
      </c>
      <c r="Q252" s="14" t="inlineStr">
        <is>
          <t>data/raw/openrouter/20260821/bc7f2e494c128f804aa44e3430b24af1cb93016e1679b2ea2b481eb06eab91e2.json.gz</t>
        </is>
      </c>
      <c r="R252" s="14" t="inlineStr">
        <is>
          <t>DeepSeek V4 Preview 于 2026-04-24 在官方 API 上线；采用中国内地官方人民币高峰标准价：未缓存输入9元、缓存输入0.3元、输出27元/百万tokens，再按6.8换算美元；空闲时段为其50%。</t>
        </is>
      </c>
    </row>
    <row r="253" ht="42" customHeight="1">
      <c r="A253" s="14" t="inlineStr">
        <is>
          <t>DeepSeek</t>
        </is>
      </c>
      <c r="B253" s="14" t="inlineStr">
        <is>
          <t>deepseek/deepseek-v3.2</t>
        </is>
      </c>
      <c r="C253" s="14" t="inlineStr">
        <is>
          <t>DeepSeek V3.2</t>
        </is>
      </c>
      <c r="D253" s="14" t="inlineStr">
        <is>
          <t>OpenRouter当前可用</t>
        </is>
      </c>
      <c r="E253" s="15" t="n">
        <v>45992.5</v>
      </c>
      <c r="F253" s="14" t="inlineStr">
        <is>
          <t>OpenRouter created 元数据</t>
        </is>
      </c>
      <c r="G253" s="16" t="n">
        <v>45997.9457291667</v>
      </c>
      <c r="H253" s="16" t="n">
        <v>46255.2800462963</v>
      </c>
      <c r="I253" s="16"/>
      <c r="J253" s="17" t="inlineStr">
        <is>
          <t>A</t>
        </is>
      </c>
      <c r="K253" s="14" t="inlineStr">
        <is>
          <t>official_historical</t>
        </is>
      </c>
      <c r="L253" s="14" t="inlineStr">
        <is>
          <t>input_usd_mtok、cached_input_usd_mtok、output_usd_mtok（国内官方人民币按 6.8 换算）</t>
        </is>
      </c>
      <c r="M253" s="14" t="inlineStr">
        <is>
          <t>https://api-docs.deepseek.com/zh-cn/news/news251201/</t>
        </is>
      </c>
      <c r="N253" s="14" t="inlineStr">
        <is>
          <t>https://openrouter.ai/api/v1/models</t>
        </is>
      </c>
      <c r="O253" s="14" t="inlineStr">
        <is>
          <t>https://api-docs.deepseek.com/zh-cn/quick_start/pricing</t>
        </is>
      </c>
      <c r="P253" s="14" t="inlineStr">
        <is>
          <t>DeepSeek 中国内地官方模型与价格</t>
        </is>
      </c>
      <c r="Q253" s="14" t="inlineStr">
        <is>
          <t>data/raw/openrouter/20260821/bc7f2e494c128f804aa44e3430b24af1cb93016e1679b2ea2b481eb06eab91e2.json.gz</t>
        </is>
      </c>
      <c r="R253" s="14" t="inlineStr">
        <is>
          <t>官方公告明确 V3.2 沿用 V3.2-Exp 的调用方式，V3.2-Speciale 与 V3.2 同价；人民币标准价为缓存命中0.2元、未命中输入2元、输出3元/百万tokens，并按固定6.8换算美元。</t>
        </is>
      </c>
    </row>
    <row r="254" ht="42" customHeight="1">
      <c r="A254" s="14" t="inlineStr">
        <is>
          <t>DeepSeek</t>
        </is>
      </c>
      <c r="B254" s="14" t="inlineStr">
        <is>
          <t>deepseek/deepseek-v3.2-speciale</t>
        </is>
      </c>
      <c r="C254" s="14" t="inlineStr">
        <is>
          <t>DeepSeek V3.2 Speciale</t>
        </is>
      </c>
      <c r="D254" s="14" t="inlineStr">
        <is>
          <t>历史/已从OpenRouter目录移除</t>
        </is>
      </c>
      <c r="E254" s="15" t="n">
        <v>45992.5</v>
      </c>
      <c r="F254" s="14" t="inlineStr">
        <is>
          <t>OpenRouter created 元数据</t>
        </is>
      </c>
      <c r="G254" s="16" t="n">
        <v>45997.9457291667</v>
      </c>
      <c r="H254" s="16" t="n">
        <v>46166.5178703704</v>
      </c>
      <c r="I254" s="16"/>
      <c r="J254" s="17" t="inlineStr">
        <is>
          <t>A</t>
        </is>
      </c>
      <c r="K254" s="14" t="inlineStr">
        <is>
          <t>official_historical</t>
        </is>
      </c>
      <c r="L254" s="14" t="inlineStr">
        <is>
          <t>input_usd_mtok、cached_input_usd_mtok、output_usd_mtok（国内官方人民币按 6.8 换算）</t>
        </is>
      </c>
      <c r="M254" s="14" t="inlineStr">
        <is>
          <t>https://api-docs.deepseek.com/zh-cn/news/news251201/</t>
        </is>
      </c>
      <c r="N254" s="14" t="inlineStr">
        <is>
          <t>https://web.archive.org/web/20260524122544id_/https://openrouter.ai/api/v1/models</t>
        </is>
      </c>
      <c r="O254" s="14" t="inlineStr">
        <is>
          <t>https://api-docs.deepseek.com/zh-cn/quick_start/pricing</t>
        </is>
      </c>
      <c r="P254" s="14" t="inlineStr">
        <is>
          <t>DeepSeek 中国内地官方模型与价格</t>
        </is>
      </c>
      <c r="Q254" s="14" t="inlineStr">
        <is>
          <t>data/raw/openrouter/20260524/87a72eb8f5288ffb3c6ee7685c75eb021d11b3134d5a25239f6d626c6b34bacc.json.gz</t>
        </is>
      </c>
      <c r="R254" s="14" t="inlineStr">
        <is>
          <t>官方公告明确 V3.2 沿用 V3.2-Exp 的调用方式，V3.2-Speciale 与 V3.2 同价；人民币标准价为缓存命中0.2元、未命中输入2元、输出3元/百万tokens，并按固定6.8换算美元。</t>
        </is>
      </c>
    </row>
    <row r="255" ht="42" customHeight="1">
      <c r="A255" s="14" t="inlineStr">
        <is>
          <t>DeepSeek</t>
        </is>
      </c>
      <c r="B255" s="14" t="inlineStr">
        <is>
          <t>deepseek/deepseek-v3.2-exp</t>
        </is>
      </c>
      <c r="C255" s="14" t="inlineStr">
        <is>
          <t>DeepSeek V3.2 Exp</t>
        </is>
      </c>
      <c r="D255" s="14" t="inlineStr">
        <is>
          <t>OpenRouter当前可用</t>
        </is>
      </c>
      <c r="E255" s="15" t="n">
        <v>45929.5</v>
      </c>
      <c r="F255" s="14" t="inlineStr">
        <is>
          <t>官方发布/模型页</t>
        </is>
      </c>
      <c r="G255" s="16" t="n">
        <v>45931.7156828704</v>
      </c>
      <c r="H255" s="16" t="n">
        <v>46255.2800462963</v>
      </c>
      <c r="I255" s="16"/>
      <c r="J255" s="17" t="inlineStr">
        <is>
          <t>A</t>
        </is>
      </c>
      <c r="K255" s="14" t="inlineStr">
        <is>
          <t>official_historical</t>
        </is>
      </c>
      <c r="L255" s="14" t="inlineStr">
        <is>
          <t>input_usd_mtok、cached_input_usd_mtok、output_usd_mtok（国内官方人民币按 6.8 换算）</t>
        </is>
      </c>
      <c r="M255" s="14" t="inlineStr">
        <is>
          <t>https://api-docs.deepseek.com/zh-cn/news/news250929</t>
        </is>
      </c>
      <c r="N255" s="14" t="inlineStr">
        <is>
          <t>https://openrouter.ai/api/v1/models</t>
        </is>
      </c>
      <c r="O255" s="14" t="inlineStr">
        <is>
          <t>https://api-docs.deepseek.com/zh-cn/quick_start/pricing</t>
        </is>
      </c>
      <c r="P255" s="14" t="inlineStr">
        <is>
          <t>DeepSeek 中国内地官方模型与价格</t>
        </is>
      </c>
      <c r="Q255" s="14" t="inlineStr">
        <is>
          <t>data/raw/openrouter/20260821/bc7f2e494c128f804aa44e3430b24af1cb93016e1679b2ea2b481eb06eab91e2.json.gz</t>
        </is>
      </c>
      <c r="R255" s="14" t="inlineStr">
        <is>
          <t>官方发布页价格表及用户提供的官方微信公告一致：缓存命中0.2元、未命中输入2元、输出3元/百万tokens；配置保留人民币原值并按固定6.8换算美元。</t>
        </is>
      </c>
    </row>
    <row r="256" ht="42" customHeight="1">
      <c r="A256" s="14" t="inlineStr">
        <is>
          <t>DeepSeek</t>
        </is>
      </c>
      <c r="B256" s="14" t="inlineStr">
        <is>
          <t>deepseek/deepseek-v3.1-terminus</t>
        </is>
      </c>
      <c r="C256" s="14" t="inlineStr">
        <is>
          <t>DeepSeek V3.1 Terminus</t>
        </is>
      </c>
      <c r="D256" s="14" t="inlineStr">
        <is>
          <t>OpenRouter当前可用</t>
        </is>
      </c>
      <c r="E256" s="15" t="n">
        <v>45922.5</v>
      </c>
      <c r="F256" s="14" t="inlineStr">
        <is>
          <t>官方发布/模型页</t>
        </is>
      </c>
      <c r="G256" s="16" t="n">
        <v>45922.7946296296</v>
      </c>
      <c r="H256" s="16" t="n">
        <v>46255.2800462963</v>
      </c>
      <c r="I256" s="16"/>
      <c r="J256" s="17" t="inlineStr">
        <is>
          <t>A</t>
        </is>
      </c>
      <c r="K256" s="14" t="inlineStr">
        <is>
          <t>official_historical</t>
        </is>
      </c>
      <c r="L256" s="14" t="inlineStr">
        <is>
          <t>input_usd_mtok、cached_input_usd_mtok、output_usd_mtok（国内官方人民币按 6.8 换算）</t>
        </is>
      </c>
      <c r="M256" s="14" t="inlineStr">
        <is>
          <t>https://api-docs.deepseek.com/zh-cn/news/news250929</t>
        </is>
      </c>
      <c r="N256" s="14" t="inlineStr">
        <is>
          <t>https://openrouter.ai/api/v1/models</t>
        </is>
      </c>
      <c r="O256" s="14" t="inlineStr">
        <is>
          <t>https://api-docs.deepseek.com/zh-cn/quick_start/pricing</t>
        </is>
      </c>
      <c r="P256" s="14" t="inlineStr">
        <is>
          <t>DeepSeek 中国内地官方模型与价格</t>
        </is>
      </c>
      <c r="Q256" s="14" t="inlineStr">
        <is>
          <t>data/raw/openrouter/20260821/bc7f2e494c128f804aa44e3430b24af1cb93016e1679b2ea2b481eb06eab91e2.json.gz</t>
        </is>
      </c>
      <c r="R256" s="14" t="inlineStr">
        <is>
          <t>官方公告明确临时保留的 V3.1-Terminus 对比 API 与 V3.2-Exp 同价；最后官方价为缓存命中0.2元、未命中输入2元、输出3元/百万tokens，并按固定6.8换算美元。</t>
        </is>
      </c>
    </row>
    <row r="257" ht="42" customHeight="1">
      <c r="A257" s="14" t="inlineStr">
        <is>
          <t>DeepSeek</t>
        </is>
      </c>
      <c r="B257" s="14" t="inlineStr">
        <is>
          <t>deepseek/deepseek-chat-v3.1</t>
        </is>
      </c>
      <c r="C257" s="14" t="inlineStr">
        <is>
          <t>DeepSeek V3.1</t>
        </is>
      </c>
      <c r="D257" s="14" t="inlineStr">
        <is>
          <t>OpenRouter当前可用</t>
        </is>
      </c>
      <c r="E257" s="15" t="n">
        <v>45890.5</v>
      </c>
      <c r="F257" s="14" t="inlineStr">
        <is>
          <t>官方发布/模型页</t>
        </is>
      </c>
      <c r="G257" s="16" t="n">
        <v>45894.9056481481</v>
      </c>
      <c r="H257" s="16" t="n">
        <v>46255.2800462963</v>
      </c>
      <c r="I257" s="16"/>
      <c r="J257" s="17" t="inlineStr">
        <is>
          <t>A</t>
        </is>
      </c>
      <c r="K257" s="14" t="inlineStr">
        <is>
          <t>official_historical</t>
        </is>
      </c>
      <c r="L257" s="14" t="inlineStr">
        <is>
          <t>input_usd_mtok、cached_input_usd_mtok、output_usd_mtok（国内官方人民币按 6.8 换算）</t>
        </is>
      </c>
      <c r="M257" s="14" t="inlineStr">
        <is>
          <t>https://api-docs.deepseek.com/zh-cn/news/news250821</t>
        </is>
      </c>
      <c r="N257" s="14" t="inlineStr">
        <is>
          <t>https://openrouter.ai/api/v1/models</t>
        </is>
      </c>
      <c r="O257" s="14" t="inlineStr">
        <is>
          <t>https://api-docs.deepseek.com/zh-cn/quick_start/pricing</t>
        </is>
      </c>
      <c r="P257" s="14" t="inlineStr">
        <is>
          <t>DeepSeek 中国内地官方模型与价格</t>
        </is>
      </c>
      <c r="Q257" s="14" t="inlineStr">
        <is>
          <t>data/raw/openrouter/20260821/bc7f2e494c128f804aa44e3430b24af1cb93016e1679b2ea2b481eb06eab91e2.json.gz</t>
        </is>
      </c>
      <c r="R257" s="14" t="inlineStr">
        <is>
          <t>官方公告列明 2025-09-06 起的国内人民币标准价：缓存命中0.5元、未命中输入4元、输出12元/百万tokens；这是 V3.1 的最后官方目录价，按固定6.8换算美元。</t>
        </is>
      </c>
    </row>
    <row r="258" ht="42" customHeight="1">
      <c r="A258" s="14" t="inlineStr">
        <is>
          <t>DeepSeek</t>
        </is>
      </c>
      <c r="B258" s="14" t="inlineStr">
        <is>
          <t>deepseek/deepseek-v3.1-base</t>
        </is>
      </c>
      <c r="C258" s="14" t="inlineStr">
        <is>
          <t>DeepSeek V3.1 Base</t>
        </is>
      </c>
      <c r="D258" s="14" t="inlineStr">
        <is>
          <t>官方开源权重（非 DeepSeek 托管 API 型号）</t>
        </is>
      </c>
      <c r="E258" s="15" t="n">
        <v>45889.5</v>
      </c>
      <c r="F258" s="14" t="inlineStr">
        <is>
          <t>官方发布/模型页</t>
        </is>
      </c>
      <c r="G258" s="16" t="n">
        <v>45894.9056481481</v>
      </c>
      <c r="H258" s="16" t="n">
        <v>45933.5578240741</v>
      </c>
      <c r="I258" s="16"/>
      <c r="J258" s="17" t="inlineStr">
        <is>
          <t>A</t>
        </is>
      </c>
      <c r="K258" s="14" t="inlineStr">
        <is>
          <t>official_open_weights_no_vendor_api</t>
        </is>
      </c>
      <c r="L258" s="14" t="inlineStr">
        <is>
          <t>官方发布与开源权重；无 DeepSeek 官方托管 API 目录价</t>
        </is>
      </c>
      <c r="M258" s="14" t="inlineStr">
        <is>
          <t>https://api-docs.deepseek.com/zh-cn/news/news250821</t>
        </is>
      </c>
      <c r="N258" s="14"/>
      <c r="O258" s="14" t="inlineStr">
        <is>
          <t>https://api-docs.deepseek.com/zh-cn/news/news250821</t>
        </is>
      </c>
      <c r="P258" s="14" t="inlineStr">
        <is>
          <t>DeepSeek-V3.1 正式发布</t>
        </is>
      </c>
      <c r="Q258" s="14" t="inlineStr">
        <is>
          <t>data/raw/openrouter/20251003/72cd6b80a92765f95d19f582007f9e2d2696095d38c59e07fa3e6f07d6c226f2.json.gz</t>
        </is>
      </c>
      <c r="R258" s="14" t="inlineStr">
        <is>
          <t>国内厂商仅允许国内官方人民币价按 6.8 换算；当前未找到对应国内官方价格，价格留空。 官方公告将 V3.1-Base 作为开源基础权重发布；DeepSeek 托管 API 当时使用 deepseek-chat/deepseek-reasoner 路由，没有 V3.1-Base 的独立官方 API 目录价。</t>
        </is>
      </c>
    </row>
    <row r="259" ht="42" customHeight="1">
      <c r="A259" s="14" t="inlineStr">
        <is>
          <t>DeepSeek</t>
        </is>
      </c>
      <c r="B259" s="14" t="inlineStr">
        <is>
          <t>deepseek/deepseek-r1-distill-qwen-7b</t>
        </is>
      </c>
      <c r="C259" s="14" t="inlineStr">
        <is>
          <t>R1 Distill Qwen 7B</t>
        </is>
      </c>
      <c r="D259" s="14" t="inlineStr">
        <is>
          <t>官方开源权重（非 DeepSeek 托管 API 型号）</t>
        </is>
      </c>
      <c r="E259" s="15" t="n">
        <v>45807.5</v>
      </c>
      <c r="F259" s="14" t="inlineStr">
        <is>
          <t>官方发布/模型页</t>
        </is>
      </c>
      <c r="G259" s="16" t="n">
        <v>45813.4203819444</v>
      </c>
      <c r="H259" s="16" t="n">
        <v>45881.4519097222</v>
      </c>
      <c r="I259" s="16"/>
      <c r="J259" s="17" t="inlineStr">
        <is>
          <t>A</t>
        </is>
      </c>
      <c r="K259" s="14" t="inlineStr">
        <is>
          <t>official_open_weights_no_vendor_api</t>
        </is>
      </c>
      <c r="L259" s="14" t="inlineStr">
        <is>
          <t>官方开源权重；无 DeepSeek 官方托管 API 目录价</t>
        </is>
      </c>
      <c r="M259" s="14" t="inlineStr">
        <is>
          <t>https://api-docs.deepseek.com/zh-cn/news/news250120/</t>
        </is>
      </c>
      <c r="N259" s="14"/>
      <c r="O259" s="14" t="inlineStr">
        <is>
          <t>https://api-docs.deepseek.com/zh-cn/news/news250120/</t>
        </is>
      </c>
      <c r="P259" s="14" t="inlineStr">
        <is>
          <t>DeepSeek-R1 正式发布</t>
        </is>
      </c>
      <c r="Q259" s="14" t="inlineStr">
        <is>
          <t>data/raw/openrouter/20250812/07f002a5fef3b8b97f9201943ad6dc8dba88cd0c668e09daaec118392330712e.json.gz</t>
        </is>
      </c>
      <c r="R259" s="14" t="inlineStr">
        <is>
          <t>国内厂商仅允许国内官方人民币价按 6.8 换算；当前未找到对应国内官方价格，价格留空。 R1 Distill 系列由官方作为开源蒸馏权重发布；官方 API 目录价适用于 DeepSeek-R1 服务，不适用于第三方托管的 Distill 版本。</t>
        </is>
      </c>
    </row>
    <row r="260" ht="42" customHeight="1">
      <c r="A260" s="14" t="inlineStr">
        <is>
          <t>DeepSeek</t>
        </is>
      </c>
      <c r="B260" s="14" t="inlineStr">
        <is>
          <t>deepseek/deepseek-r1-0528-qwen3-8b</t>
        </is>
      </c>
      <c r="C260" s="14" t="inlineStr">
        <is>
          <t>DeepSeek R1 0528 Qwen3 8B</t>
        </is>
      </c>
      <c r="D260" s="14" t="inlineStr">
        <is>
          <t>官方开源权重（非 DeepSeek 托管 API 型号）</t>
        </is>
      </c>
      <c r="E260" s="15" t="n">
        <v>45806.5</v>
      </c>
      <c r="F260" s="14" t="inlineStr">
        <is>
          <t>官方发布/模型页</t>
        </is>
      </c>
      <c r="G260" s="16" t="n">
        <v>45813.4203819444</v>
      </c>
      <c r="H260" s="16" t="n">
        <v>46032.4045601852</v>
      </c>
      <c r="I260" s="16"/>
      <c r="J260" s="17" t="inlineStr">
        <is>
          <t>A</t>
        </is>
      </c>
      <c r="K260" s="14" t="inlineStr">
        <is>
          <t>official_open_weights_no_vendor_api</t>
        </is>
      </c>
      <c r="L260" s="14" t="inlineStr">
        <is>
          <t>官方开源权重；无 DeepSeek 官方托管 API 目录价</t>
        </is>
      </c>
      <c r="M260" s="14" t="inlineStr">
        <is>
          <t>https://huggingface.co/deepseek-ai/DeepSeek-R1-0528-Qwen3-8B</t>
        </is>
      </c>
      <c r="N260" s="14"/>
      <c r="O260" s="14" t="inlineStr">
        <is>
          <t>https://huggingface.co/deepseek-ai/DeepSeek-R1-0528-Qwen3-8B</t>
        </is>
      </c>
      <c r="P260" s="14" t="inlineStr">
        <is>
          <t>DeepSeek-R1-0528-Qwen3-8B | DeepSeek 官方模型卡</t>
        </is>
      </c>
      <c r="Q260" s="14" t="inlineStr">
        <is>
          <t>data/raw/openrouter/20260110/6a1adc7df74afab5d396aac3037e7ef65a589df170968a92b354b98ac2a316c4.json.gz</t>
        </is>
      </c>
      <c r="R260" s="14" t="inlineStr">
        <is>
          <t>国内厂商仅允许国内官方人民币价按 6.8 换算；当前未找到对应国内官方价格，价格留空。 官方发布的是可自行部署的蒸馏权重；DeepSeek 官方 API 的 R1-0528 服务仍由 deepseek-reasoner 路由提供，没有该 8B 权重的独立目录价。</t>
        </is>
      </c>
    </row>
    <row r="261" ht="42" customHeight="1">
      <c r="A261" s="14" t="inlineStr">
        <is>
          <t>DeepSeek</t>
        </is>
      </c>
      <c r="B261" s="14" t="inlineStr">
        <is>
          <t>deepseek/deepseek-r1-0528</t>
        </is>
      </c>
      <c r="C261" s="14" t="inlineStr">
        <is>
          <t>DeepSeek R1 0528</t>
        </is>
      </c>
      <c r="D261" s="14" t="inlineStr">
        <is>
          <t>OpenRouter当前可用</t>
        </is>
      </c>
      <c r="E261" s="15" t="n">
        <v>45805.5</v>
      </c>
      <c r="F261" s="14" t="inlineStr">
        <is>
          <t>官方发布/模型页</t>
        </is>
      </c>
      <c r="G261" s="16" t="n">
        <v>45813.4203819444</v>
      </c>
      <c r="H261" s="16" t="n">
        <v>46255.2800462963</v>
      </c>
      <c r="I261" s="16"/>
      <c r="J261" s="17" t="inlineStr">
        <is>
          <t>A</t>
        </is>
      </c>
      <c r="K261" s="14" t="inlineStr">
        <is>
          <t>official_historical</t>
        </is>
      </c>
      <c r="L261" s="14" t="inlineStr">
        <is>
          <t>input_usd_mtok、cached_input_usd_mtok、output_usd_mtok（国内官方人民币按 6.8 换算）</t>
        </is>
      </c>
      <c r="M261" s="14" t="inlineStr">
        <is>
          <t>https://api-docs.deepseek.com/zh-cn/news/news250528</t>
        </is>
      </c>
      <c r="N261" s="14" t="inlineStr">
        <is>
          <t>https://openrouter.ai/api/v1/models</t>
        </is>
      </c>
      <c r="O261" s="14" t="inlineStr">
        <is>
          <t>https://api-docs.deepseek.com/zh-cn/quick_start/pricing</t>
        </is>
      </c>
      <c r="P261" s="14" t="inlineStr">
        <is>
          <t>DeepSeek 中国内地官方模型与价格</t>
        </is>
      </c>
      <c r="Q261" s="14" t="inlineStr">
        <is>
          <t>data/raw/openrouter/20260821/bc7f2e494c128f804aa44e3430b24af1cb93016e1679b2ea2b481eb06eab91e2.json.gz</t>
        </is>
      </c>
      <c r="R261" s="14" t="inlineStr">
        <is>
          <t>官方公告确认 R1-0528 已升级至官方 API 且调用方式不变，因此继承 R1 标准价：缓存命中1元、未命中输入4元、输出16元/百万tokens；按固定6.8换算美元。</t>
        </is>
      </c>
    </row>
    <row r="262" ht="42" customHeight="1">
      <c r="A262" s="14" t="inlineStr">
        <is>
          <t>DeepSeek</t>
        </is>
      </c>
      <c r="B262" s="14" t="inlineStr">
        <is>
          <t>deepseek/deepseek-prover-v2</t>
        </is>
      </c>
      <c r="C262" s="14" t="inlineStr">
        <is>
          <t>DeepSeek Prover V2</t>
        </is>
      </c>
      <c r="D262" s="14" t="inlineStr">
        <is>
          <t>官方开源权重（非 DeepSeek 托管 API 型号）</t>
        </is>
      </c>
      <c r="E262" s="15" t="n">
        <v>45777.5</v>
      </c>
      <c r="F262" s="14" t="inlineStr">
        <is>
          <t>官方发布/模型页</t>
        </is>
      </c>
      <c r="G262" s="16" t="n">
        <v>45780.5564699074</v>
      </c>
      <c r="H262" s="16" t="n">
        <v>46032.4045601852</v>
      </c>
      <c r="I262" s="16"/>
      <c r="J262" s="17" t="inlineStr">
        <is>
          <t>A</t>
        </is>
      </c>
      <c r="K262" s="14" t="inlineStr">
        <is>
          <t>official_open_weights_no_vendor_api</t>
        </is>
      </c>
      <c r="L262" s="14" t="inlineStr">
        <is>
          <t>官方开源权重；无 DeepSeek 官方托管 API 目录价</t>
        </is>
      </c>
      <c r="M262" s="14" t="inlineStr">
        <is>
          <t>https://github.com/deepseek-ai/DeepSeek-Prover-V2</t>
        </is>
      </c>
      <c r="N262" s="14"/>
      <c r="O262" s="14" t="inlineStr">
        <is>
          <t>https://github.com/deepseek-ai/DeepSeek-Prover-V2</t>
        </is>
      </c>
      <c r="P262" s="14" t="inlineStr">
        <is>
          <t>DeepSeek-Prover-V2 | DeepSeek 官方开源仓库</t>
        </is>
      </c>
      <c r="Q262" s="14" t="inlineStr">
        <is>
          <t>data/raw/openrouter/20260110/6a1adc7df74afab5d396aac3037e7ef65a589df170968a92b354b98ac2a316c4.json.gz</t>
        </is>
      </c>
      <c r="R262" s="14" t="inlineStr">
        <is>
          <t>国内厂商仅允许国内官方人民币价按 6.8 换算；当前未找到对应国内官方价格，价格留空。 官方仓库仅发布模型权重与研究材料；DeepSeek API 更新日志没有 Prover-V2 官方托管端点，第三方路由价格不作为厂商 API 价格。</t>
        </is>
      </c>
    </row>
    <row r="263" ht="42" customHeight="1">
      <c r="A263" s="14" t="inlineStr">
        <is>
          <t>DeepSeek</t>
        </is>
      </c>
      <c r="B263" s="14" t="inlineStr">
        <is>
          <t>deepseek/deepseek-v3-base</t>
        </is>
      </c>
      <c r="C263" s="14" t="inlineStr">
        <is>
          <t>DeepSeek V3 Base</t>
        </is>
      </c>
      <c r="D263" s="14" t="inlineStr">
        <is>
          <t>官方开源权重（非 DeepSeek 托管 API 型号）</t>
        </is>
      </c>
      <c r="E263" s="15" t="n">
        <v>45745.5</v>
      </c>
      <c r="F263" s="14" t="inlineStr">
        <is>
          <t>官方发布/模型页</t>
        </is>
      </c>
      <c r="G263" s="16" t="n">
        <v>45867.1161574074</v>
      </c>
      <c r="H263" s="16" t="n">
        <v>45894.9056481481</v>
      </c>
      <c r="I263" s="16"/>
      <c r="J263" s="17" t="inlineStr">
        <is>
          <t>A</t>
        </is>
      </c>
      <c r="K263" s="14" t="inlineStr">
        <is>
          <t>official_open_weights_no_vendor_api</t>
        </is>
      </c>
      <c r="L263" s="14" t="inlineStr">
        <is>
          <t>官方发布与开源权重；无 DeepSeek 官方托管 API 目录价</t>
        </is>
      </c>
      <c r="M263" s="14" t="inlineStr">
        <is>
          <t>https://api-docs.deepseek.com/zh-cn/news/news1226</t>
        </is>
      </c>
      <c r="N263" s="14"/>
      <c r="O263" s="14" t="inlineStr">
        <is>
          <t>https://api-docs.deepseek.com/zh-cn/news/news1226</t>
        </is>
      </c>
      <c r="P263" s="14" t="inlineStr">
        <is>
          <t>DeepSeek-V3 正式发布</t>
        </is>
      </c>
      <c r="Q263" s="14" t="inlineStr">
        <is>
          <t>data/raw/openrouter/20250825/daffeb8fb3c266ca6ae402e0a5593dfd3bfdef2d5db9b7cb3c59db1857522bd7.json.gz</t>
        </is>
      </c>
      <c r="R263" s="14" t="inlineStr">
        <is>
          <t>国内厂商仅允许国内官方人民币价按 6.8 换算；当前未找到对应国内官方价格，价格留空。 官方公告把 V3-Base 作为开源基础权重下载项；DeepSeek 官方 API 提供的是 V3 对话服务而非 V3-Base 独立接口，因此不套用 OpenRouter 托管价。</t>
        </is>
      </c>
    </row>
    <row r="264" ht="42" customHeight="1">
      <c r="A264" s="14" t="inlineStr">
        <is>
          <t>DeepSeek</t>
        </is>
      </c>
      <c r="B264" s="14" t="inlineStr">
        <is>
          <t>deepseek/deepseek-chat-v3-0324</t>
        </is>
      </c>
      <c r="C264" s="14" t="inlineStr">
        <is>
          <t>DeepSeek V3 0324</t>
        </is>
      </c>
      <c r="D264" s="14" t="inlineStr">
        <is>
          <t>OpenRouter当前可用</t>
        </is>
      </c>
      <c r="E264" s="15" t="n">
        <v>45740.5</v>
      </c>
      <c r="F264" s="14" t="inlineStr">
        <is>
          <t>官方发布/模型页</t>
        </is>
      </c>
      <c r="G264" s="16" t="n">
        <v>45741.981875</v>
      </c>
      <c r="H264" s="16" t="n">
        <v>46255.2800462963</v>
      </c>
      <c r="I264" s="16"/>
      <c r="J264" s="17" t="inlineStr">
        <is>
          <t>A</t>
        </is>
      </c>
      <c r="K264" s="14" t="inlineStr">
        <is>
          <t>official_historical</t>
        </is>
      </c>
      <c r="L264" s="14" t="inlineStr">
        <is>
          <t>input_usd_mtok、cached_input_usd_mtok、output_usd_mtok（国内官方人民币按 6.8 换算）</t>
        </is>
      </c>
      <c r="M264" s="14" t="inlineStr">
        <is>
          <t>https://api-docs.deepseek.com/zh-cn/news/news250325/</t>
        </is>
      </c>
      <c r="N264" s="14" t="inlineStr">
        <is>
          <t>https://openrouter.ai/api/v1/models</t>
        </is>
      </c>
      <c r="O264" s="14" t="inlineStr">
        <is>
          <t>https://api-docs.deepseek.com/zh-cn/quick_start/pricing</t>
        </is>
      </c>
      <c r="P264" s="14" t="inlineStr">
        <is>
          <t>DeepSeek 中国内地官方模型与价格</t>
        </is>
      </c>
      <c r="Q264" s="14" t="inlineStr">
        <is>
          <t>data/raw/openrouter/20260821/bc7f2e494c128f804aa44e3430b24af1cb93016e1679b2ea2b481eb06eab91e2.json.gz</t>
        </is>
      </c>
      <c r="R264" s="14" t="inlineStr">
        <is>
          <t>官方公告确认 V3-0324 已升级至官方 API 且使用方式不变，因此继承 V3 优惠期结束后的标准价：缓存命中0.5元、未命中输入2元、输出8元/百万tokens；按固定6.8换算美元。</t>
        </is>
      </c>
    </row>
    <row r="265" ht="42" customHeight="1">
      <c r="A265" s="14" t="inlineStr">
        <is>
          <t>DeepSeek</t>
        </is>
      </c>
      <c r="B265" s="14" t="inlineStr">
        <is>
          <t>deepseek/deepseek-r1-distill-llama-8b</t>
        </is>
      </c>
      <c r="C265" s="14" t="inlineStr">
        <is>
          <t>R1 Distill Llama 8B</t>
        </is>
      </c>
      <c r="D265" s="14" t="inlineStr">
        <is>
          <t>官方开源权重（非 DeepSeek 托管 API 型号）</t>
        </is>
      </c>
      <c r="E265" s="15" t="n">
        <v>45695.5</v>
      </c>
      <c r="F265" s="14" t="inlineStr">
        <is>
          <t>官方发布/模型页</t>
        </is>
      </c>
      <c r="G265" s="16" t="n">
        <v>45701.3056481481</v>
      </c>
      <c r="H265" s="16" t="n">
        <v>45937.5279282407</v>
      </c>
      <c r="I265" s="16"/>
      <c r="J265" s="17" t="inlineStr">
        <is>
          <t>A</t>
        </is>
      </c>
      <c r="K265" s="14" t="inlineStr">
        <is>
          <t>official_open_weights_no_vendor_api</t>
        </is>
      </c>
      <c r="L265" s="14" t="inlineStr">
        <is>
          <t>官方开源权重；无 DeepSeek 官方托管 API 目录价</t>
        </is>
      </c>
      <c r="M265" s="14" t="inlineStr">
        <is>
          <t>https://api-docs.deepseek.com/zh-cn/news/news250120/</t>
        </is>
      </c>
      <c r="N265" s="14"/>
      <c r="O265" s="14" t="inlineStr">
        <is>
          <t>https://api-docs.deepseek.com/zh-cn/news/news250120/</t>
        </is>
      </c>
      <c r="P265" s="14" t="inlineStr">
        <is>
          <t>DeepSeek-R1 正式发布</t>
        </is>
      </c>
      <c r="Q265" s="14" t="inlineStr">
        <is>
          <t>data/raw/openrouter/20251007/9460ecfaa173672b84e4f99c7e390b9b39c603805446b91a8f15f7ef179f6289.json.gz</t>
        </is>
      </c>
      <c r="R265" s="14" t="inlineStr">
        <is>
          <t>国内厂商仅允许国内官方人民币价按 6.8 换算；当前未找到对应国内官方价格，价格留空。 R1 Distill 系列由官方作为开源蒸馏权重发布；官方 API 目录价适用于 DeepSeek-R1 服务，不适用于第三方托管的 Distill 版本。</t>
        </is>
      </c>
    </row>
    <row r="266" ht="42" customHeight="1">
      <c r="A266" s="14" t="inlineStr">
        <is>
          <t>DeepSeek</t>
        </is>
      </c>
      <c r="B266" s="14" t="inlineStr">
        <is>
          <t>deepseek/deepseek-r1-distill-qwen-1.5b</t>
        </is>
      </c>
      <c r="C266" s="14" t="inlineStr">
        <is>
          <t>R1 Distill Qwen 1.5B</t>
        </is>
      </c>
      <c r="D266" s="14" t="inlineStr">
        <is>
          <t>官方开源权重（非 DeepSeek 托管 API 型号）</t>
        </is>
      </c>
      <c r="E266" s="15" t="n">
        <v>45688.5</v>
      </c>
      <c r="F266" s="14" t="inlineStr">
        <is>
          <t>官方发布/模型页</t>
        </is>
      </c>
      <c r="G266" s="16" t="n">
        <v>45701.3056481481</v>
      </c>
      <c r="H266" s="16" t="n">
        <v>45894.9056481481</v>
      </c>
      <c r="I266" s="16"/>
      <c r="J266" s="17" t="inlineStr">
        <is>
          <t>A</t>
        </is>
      </c>
      <c r="K266" s="14" t="inlineStr">
        <is>
          <t>official_open_weights_no_vendor_api</t>
        </is>
      </c>
      <c r="L266" s="14" t="inlineStr">
        <is>
          <t>官方开源权重；无 DeepSeek 官方托管 API 目录价</t>
        </is>
      </c>
      <c r="M266" s="14" t="inlineStr">
        <is>
          <t>https://api-docs.deepseek.com/zh-cn/news/news250120/</t>
        </is>
      </c>
      <c r="N266" s="14"/>
      <c r="O266" s="14" t="inlineStr">
        <is>
          <t>https://api-docs.deepseek.com/zh-cn/news/news250120/</t>
        </is>
      </c>
      <c r="P266" s="14" t="inlineStr">
        <is>
          <t>DeepSeek-R1 正式发布</t>
        </is>
      </c>
      <c r="Q266" s="14" t="inlineStr">
        <is>
          <t>data/raw/openrouter/20250825/daffeb8fb3c266ca6ae402e0a5593dfd3bfdef2d5db9b7cb3c59db1857522bd7.json.gz</t>
        </is>
      </c>
      <c r="R266" s="14" t="inlineStr">
        <is>
          <t>国内厂商仅允许国内官方人民币价按 6.8 换算；当前未找到对应国内官方价格，价格留空。 R1 Distill 系列由官方作为开源蒸馏权重发布；官方 API 目录价适用于 DeepSeek-R1 服务，不适用于第三方托管的 Distill 版本。</t>
        </is>
      </c>
    </row>
    <row r="267" ht="42" customHeight="1">
      <c r="A267" s="14" t="inlineStr">
        <is>
          <t>DeepSeek</t>
        </is>
      </c>
      <c r="B267" s="14" t="inlineStr">
        <is>
          <t>deepseek/deepseek-r1-distill-qwen-14b</t>
        </is>
      </c>
      <c r="C267" s="14" t="inlineStr">
        <is>
          <t>R1 Distill Qwen 14B</t>
        </is>
      </c>
      <c r="D267" s="14" t="inlineStr">
        <is>
          <t>官方开源权重（非 DeepSeek 托管 API 型号）</t>
        </is>
      </c>
      <c r="E267" s="15" t="n">
        <v>45686.5</v>
      </c>
      <c r="F267" s="14" t="inlineStr">
        <is>
          <t>官方发布/模型页</t>
        </is>
      </c>
      <c r="G267" s="16" t="n">
        <v>45701.3056481481</v>
      </c>
      <c r="H267" s="16" t="n">
        <v>46032.4045601852</v>
      </c>
      <c r="I267" s="16"/>
      <c r="J267" s="17" t="inlineStr">
        <is>
          <t>A</t>
        </is>
      </c>
      <c r="K267" s="14" t="inlineStr">
        <is>
          <t>official_open_weights_no_vendor_api</t>
        </is>
      </c>
      <c r="L267" s="14" t="inlineStr">
        <is>
          <t>官方开源权重；无 DeepSeek 官方托管 API 目录价</t>
        </is>
      </c>
      <c r="M267" s="14" t="inlineStr">
        <is>
          <t>https://api-docs.deepseek.com/zh-cn/news/news250120/</t>
        </is>
      </c>
      <c r="N267" s="14"/>
      <c r="O267" s="14" t="inlineStr">
        <is>
          <t>https://api-docs.deepseek.com/zh-cn/news/news250120/</t>
        </is>
      </c>
      <c r="P267" s="14" t="inlineStr">
        <is>
          <t>DeepSeek-R1 正式发布</t>
        </is>
      </c>
      <c r="Q267" s="14" t="inlineStr">
        <is>
          <t>data/raw/openrouter/20260110/6a1adc7df74afab5d396aac3037e7ef65a589df170968a92b354b98ac2a316c4.json.gz</t>
        </is>
      </c>
      <c r="R267" s="14" t="inlineStr">
        <is>
          <t>国内厂商仅允许国内官方人民币价按 6.8 换算；当前未找到对应国内官方价格，价格留空。 R1 Distill 系列由官方作为开源蒸馏权重发布；官方 API 目录价适用于 DeepSeek-R1 服务，不适用于第三方托管的 Distill 版本。</t>
        </is>
      </c>
    </row>
    <row r="268" ht="42" customHeight="1">
      <c r="A268" s="14" t="inlineStr">
        <is>
          <t>DeepSeek</t>
        </is>
      </c>
      <c r="B268" s="14" t="inlineStr">
        <is>
          <t>deepseek/deepseek-r1-distill-qwen-32b</t>
        </is>
      </c>
      <c r="C268" s="14" t="inlineStr">
        <is>
          <t>R1 Distill Qwen 32B</t>
        </is>
      </c>
      <c r="D268" s="14" t="inlineStr">
        <is>
          <t>官方开源权重（非 DeepSeek 托管 API 型号）</t>
        </is>
      </c>
      <c r="E268" s="15" t="n">
        <v>45686.5</v>
      </c>
      <c r="F268" s="14" t="inlineStr">
        <is>
          <t>官方发布/模型页</t>
        </is>
      </c>
      <c r="G268" s="16" t="n">
        <v>45701.3056481481</v>
      </c>
      <c r="H268" s="16" t="n">
        <v>46179.2065625</v>
      </c>
      <c r="I268" s="16"/>
      <c r="J268" s="17" t="inlineStr">
        <is>
          <t>A</t>
        </is>
      </c>
      <c r="K268" s="14" t="inlineStr">
        <is>
          <t>official_open_weights_no_vendor_api</t>
        </is>
      </c>
      <c r="L268" s="14" t="inlineStr">
        <is>
          <t>官方开源权重；无 DeepSeek 官方托管 API 目录价</t>
        </is>
      </c>
      <c r="M268" s="14" t="inlineStr">
        <is>
          <t>https://api-docs.deepseek.com/zh-cn/news/news250120/</t>
        </is>
      </c>
      <c r="N268" s="14"/>
      <c r="O268" s="14" t="inlineStr">
        <is>
          <t>https://api-docs.deepseek.com/zh-cn/news/news250120/</t>
        </is>
      </c>
      <c r="P268" s="14" t="inlineStr">
        <is>
          <t>DeepSeek-R1 正式发布</t>
        </is>
      </c>
      <c r="Q268" s="14" t="inlineStr">
        <is>
          <t>data/raw/openrouter/20260606/4b3cad40a90da51bcce667e44ed972418ff0b659104f9ebd50a725caae9a29b5.json.gz</t>
        </is>
      </c>
      <c r="R268" s="14" t="inlineStr">
        <is>
          <t>国内厂商仅允许国内官方人民币价按 6.8 换算；当前未找到对应国内官方价格，价格留空。 R1 Distill 系列由官方作为开源蒸馏权重发布；官方 API 目录价适用于 DeepSeek-R1 服务，不适用于第三方托管的 Distill 版本。</t>
        </is>
      </c>
    </row>
    <row r="269" ht="42" customHeight="1">
      <c r="A269" s="14" t="inlineStr">
        <is>
          <t>DeepSeek</t>
        </is>
      </c>
      <c r="B269" s="14" t="inlineStr">
        <is>
          <t>deepseek/deepseek-r1-distill-llama-70b</t>
        </is>
      </c>
      <c r="C269" s="14" t="inlineStr">
        <is>
          <t>R1 Distill Llama 70B</t>
        </is>
      </c>
      <c r="D269" s="14" t="inlineStr">
        <is>
          <t>官方开源权重（非 DeepSeek 托管 API 型号）</t>
        </is>
      </c>
      <c r="E269" s="15" t="n">
        <v>45680.5</v>
      </c>
      <c r="F269" s="14" t="inlineStr">
        <is>
          <t>官方发布/模型页</t>
        </is>
      </c>
      <c r="G269" s="16" t="n">
        <v>45701.3056481481</v>
      </c>
      <c r="H269" s="16" t="n">
        <v>46255.2800462963</v>
      </c>
      <c r="I269" s="16"/>
      <c r="J269" s="17" t="inlineStr">
        <is>
          <t>A</t>
        </is>
      </c>
      <c r="K269" s="14" t="inlineStr">
        <is>
          <t>official_open_weights_no_vendor_api</t>
        </is>
      </c>
      <c r="L269" s="14" t="inlineStr">
        <is>
          <t>官方开源权重；无 DeepSeek 官方托管 API 目录价</t>
        </is>
      </c>
      <c r="M269" s="14" t="inlineStr">
        <is>
          <t>https://api-docs.deepseek.com/zh-cn/news/news250120/</t>
        </is>
      </c>
      <c r="N269" s="14"/>
      <c r="O269" s="14" t="inlineStr">
        <is>
          <t>https://api-docs.deepseek.com/zh-cn/news/news250120/</t>
        </is>
      </c>
      <c r="P269" s="14" t="inlineStr">
        <is>
          <t>DeepSeek-R1 正式发布</t>
        </is>
      </c>
      <c r="Q269" s="14" t="inlineStr">
        <is>
          <t>data/raw/openrouter/20260821/bc7f2e494c128f804aa44e3430b24af1cb93016e1679b2ea2b481eb06eab91e2.json.gz</t>
        </is>
      </c>
      <c r="R269" s="14" t="inlineStr">
        <is>
          <t>国内厂商仅允许国内官方人民币价按 6.8 换算；当前未找到对应国内官方价格，价格留空。 R1 Distill 系列由官方作为开源蒸馏权重发布；官方 API 目录价适用于 DeepSeek-R1 服务，不适用于第三方托管的 Distill 版本。</t>
        </is>
      </c>
    </row>
    <row r="270" ht="42" customHeight="1">
      <c r="A270" s="14" t="inlineStr">
        <is>
          <t>DeepSeek</t>
        </is>
      </c>
      <c r="B270" s="14" t="inlineStr">
        <is>
          <t>deepseek/deepseek-r1</t>
        </is>
      </c>
      <c r="C270" s="14" t="inlineStr">
        <is>
          <t>DeepSeek R1</t>
        </is>
      </c>
      <c r="D270" s="14" t="inlineStr">
        <is>
          <t>OpenRouter当前可用</t>
        </is>
      </c>
      <c r="E270" s="15" t="n">
        <v>45677.5</v>
      </c>
      <c r="F270" s="14" t="inlineStr">
        <is>
          <t>官方发布/模型页</t>
        </is>
      </c>
      <c r="G270" s="16" t="n">
        <v>45701.3056481481</v>
      </c>
      <c r="H270" s="16" t="n">
        <v>46255.2800462963</v>
      </c>
      <c r="I270" s="16"/>
      <c r="J270" s="17" t="inlineStr">
        <is>
          <t>A</t>
        </is>
      </c>
      <c r="K270" s="14" t="inlineStr">
        <is>
          <t>official_historical</t>
        </is>
      </c>
      <c r="L270" s="14" t="inlineStr">
        <is>
          <t>input_usd_mtok、cached_input_usd_mtok、output_usd_mtok（国内官方人民币按 6.8 换算）</t>
        </is>
      </c>
      <c r="M270" s="14" t="inlineStr">
        <is>
          <t>https://api-docs.deepseek.com/zh-cn/news/news250120/</t>
        </is>
      </c>
      <c r="N270" s="14" t="inlineStr">
        <is>
          <t>https://openrouter.ai/api/v1/models</t>
        </is>
      </c>
      <c r="O270" s="14" t="inlineStr">
        <is>
          <t>https://api-docs.deepseek.com/zh-cn/quick_start/pricing</t>
        </is>
      </c>
      <c r="P270" s="14" t="inlineStr">
        <is>
          <t>DeepSeek 中国内地官方模型与价格</t>
        </is>
      </c>
      <c r="Q270" s="14" t="inlineStr">
        <is>
          <t>data/raw/openrouter/20260821/bc7f2e494c128f804aa44e3430b24af1cb93016e1679b2ea2b481eb06eab91e2.json.gz</t>
        </is>
      </c>
      <c r="R270" s="14" t="inlineStr">
        <is>
          <t>官方发布公告列明国内人民币标准价：缓存命中1元、未命中输入4元、输出16元/百万tokens；按固定6.8换算美元。</t>
        </is>
      </c>
    </row>
    <row r="271" ht="42" customHeight="1">
      <c r="A271" s="14" t="inlineStr">
        <is>
          <t>DeepSeek</t>
        </is>
      </c>
      <c r="B271" s="14" t="inlineStr">
        <is>
          <t>deepseek/deepseek-chat</t>
        </is>
      </c>
      <c r="C271" s="14" t="inlineStr">
        <is>
          <t>DeepSeek V3</t>
        </is>
      </c>
      <c r="D271" s="14" t="inlineStr">
        <is>
          <t>OpenRouter当前可用</t>
        </is>
      </c>
      <c r="E271" s="15" t="n">
        <v>45652.5</v>
      </c>
      <c r="F271" s="14" t="inlineStr">
        <is>
          <t>官方发布/模型页</t>
        </is>
      </c>
      <c r="G271" s="16" t="n">
        <v>45462.3471412037</v>
      </c>
      <c r="H271" s="16" t="n">
        <v>46255.2800462963</v>
      </c>
      <c r="I271" s="16"/>
      <c r="J271" s="17" t="inlineStr">
        <is>
          <t>A</t>
        </is>
      </c>
      <c r="K271" s="14" t="inlineStr">
        <is>
          <t>official_historical</t>
        </is>
      </c>
      <c r="L271" s="14" t="inlineStr">
        <is>
          <t>input_usd_mtok、cached_input_usd_mtok、output_usd_mtok（国内官方人民币按 6.8 换算）</t>
        </is>
      </c>
      <c r="M271" s="14" t="inlineStr">
        <is>
          <t>https://api-docs.deepseek.com/zh-cn/news/news1226</t>
        </is>
      </c>
      <c r="N271" s="14" t="inlineStr">
        <is>
          <t>https://openrouter.ai/api/v1/models</t>
        </is>
      </c>
      <c r="O271" s="14" t="inlineStr">
        <is>
          <t>https://api-docs.deepseek.com/zh-cn/quick_start/pricing</t>
        </is>
      </c>
      <c r="P271" s="14" t="inlineStr">
        <is>
          <t>DeepSeek 中国内地官方模型与价格</t>
        </is>
      </c>
      <c r="Q271" s="14" t="inlineStr">
        <is>
          <t>data/raw/openrouter/20260821/bc7f2e494c128f804aa44e3430b24af1cb93016e1679b2ea2b481eb06eab91e2.json.gz</t>
        </is>
      </c>
      <c r="R271" s="14" t="inlineStr">
        <is>
          <t>官方公告明确 45 天体验价结束后的标准价为缓存命中0.5元、未命中输入2元、输出8元/百万tokens；目录保存最后官方价，调价前体验价另以已核验事件留痕。按固定6.8换算美元。</t>
        </is>
      </c>
    </row>
    <row r="272" ht="42" customHeight="1">
      <c r="A272" s="14" t="inlineStr">
        <is>
          <t>DeepSeek</t>
        </is>
      </c>
      <c r="B272" s="14" t="inlineStr">
        <is>
          <t>deepseek/deepseek-chat-v2.5</t>
        </is>
      </c>
      <c r="C272" s="14" t="inlineStr">
        <is>
          <t>DeepSeek V2.5</t>
        </is>
      </c>
      <c r="D272" s="14" t="inlineStr">
        <is>
          <t>历史/已从OpenRouter目录移除</t>
        </is>
      </c>
      <c r="E272" s="15" t="n">
        <v>45540.5</v>
      </c>
      <c r="F272" s="14" t="inlineStr">
        <is>
          <t>官方发布/模型页</t>
        </is>
      </c>
      <c r="G272" s="16" t="n">
        <v>45674.4355208333</v>
      </c>
      <c r="H272" s="16" t="n">
        <v>45719.614212963</v>
      </c>
      <c r="I272" s="16"/>
      <c r="J272" s="17" t="inlineStr">
        <is>
          <t>A</t>
        </is>
      </c>
      <c r="K272" s="14" t="inlineStr">
        <is>
          <t>official_historical</t>
        </is>
      </c>
      <c r="L272" s="14" t="inlineStr">
        <is>
          <t>input_usd_mtok、cached_input_usd_mtok、output_usd_mtok（国内官方人民币按 6.8 换算）</t>
        </is>
      </c>
      <c r="M272" s="14" t="inlineStr">
        <is>
          <t>https://api-docs.deepseek.com/zh-cn/news/news0905</t>
        </is>
      </c>
      <c r="N272" s="14" t="inlineStr">
        <is>
          <t>https://api-docs.deepseek.com/zh-cn/news/news0802/</t>
        </is>
      </c>
      <c r="O272" s="14" t="inlineStr">
        <is>
          <t>https://api-docs.deepseek.com/zh-cn/quick_start/pricing</t>
        </is>
      </c>
      <c r="P272" s="14" t="inlineStr">
        <is>
          <t>DeepSeek 中国内地官方模型与价格</t>
        </is>
      </c>
      <c r="Q272" s="14" t="inlineStr">
        <is>
          <t>data/raw/openrouter/20250303/5c5eded139fab48f3dd35778073070c24c7ae90872f05030ef57d72c079bca88.json.gz</t>
        </is>
      </c>
      <c r="R272" s="14" t="inlineStr">
        <is>
          <t>官方 V2.5 公告确认 deepseek-chat/deepseek-coder 路由同步升级；此前官方缓存公告列明缓存命中0.1元、未命中1元，V3 发布公告又明确其体验价与 V2 相同且输出2元，因此最后可核验标准价为0.1/1/2元。按固定6.8换算美元。</t>
        </is>
      </c>
    </row>
    <row r="273" ht="42" customHeight="1">
      <c r="A273" s="14" t="inlineStr">
        <is>
          <t>DeepSeek</t>
        </is>
      </c>
      <c r="B273" s="14" t="inlineStr">
        <is>
          <t>deepseek/deepseek-coder</t>
        </is>
      </c>
      <c r="C273" s="14" t="inlineStr">
        <is>
          <t>DeepSeek Coder V2</t>
        </is>
      </c>
      <c r="D273" s="14" t="inlineStr">
        <is>
          <t>历史/已从OpenRouter目录移除</t>
        </is>
      </c>
      <c r="E273" s="15" t="n">
        <v>45457.5</v>
      </c>
      <c r="F273" s="14" t="inlineStr">
        <is>
          <t>官方发布/模型页</t>
        </is>
      </c>
      <c r="G273" s="16" t="n">
        <v>45462.3471412037</v>
      </c>
      <c r="H273" s="16" t="n">
        <v>45790.7661689815</v>
      </c>
      <c r="I273" s="16"/>
      <c r="J273" s="17" t="inlineStr">
        <is>
          <t>A</t>
        </is>
      </c>
      <c r="K273" s="14" t="inlineStr">
        <is>
          <t>official_historical</t>
        </is>
      </c>
      <c r="L273" s="14" t="inlineStr">
        <is>
          <t>input_usd_mtok、cached_input_usd_mtok、output_usd_mtok（国内官方人民币按 6.8 换算）</t>
        </is>
      </c>
      <c r="M273" s="14" t="inlineStr">
        <is>
          <t>https://api-docs.deepseek.com/zh-cn/news/news0905</t>
        </is>
      </c>
      <c r="N273" s="14" t="inlineStr">
        <is>
          <t>https://api-docs.deepseek.com/zh-cn/news/news0802/</t>
        </is>
      </c>
      <c r="O273" s="14" t="inlineStr">
        <is>
          <t>https://api-docs.deepseek.com/zh-cn/quick_start/pricing</t>
        </is>
      </c>
      <c r="P273" s="14" t="inlineStr">
        <is>
          <t>DeepSeek 中国内地官方模型与价格</t>
        </is>
      </c>
      <c r="Q273" s="14" t="inlineStr">
        <is>
          <t>data/raw/openrouter/20250513/7e4641803cde7673895ee7cb27860ab5a77e959199854a82c0d3de040d4c366d.json.gz</t>
        </is>
      </c>
      <c r="R273" s="14" t="inlineStr">
        <is>
          <t>官方 V2.5 公告确认 deepseek-coder 为当期官方 API 路由；官方缓存公告列明缓存命中0.1元、未命中1元，V3 公告对照 V2 价确认输出2元。按固定6.8换算美元。</t>
        </is>
      </c>
    </row>
    <row r="274" ht="42" customHeight="1">
      <c r="A274" s="14" t="inlineStr">
        <is>
          <t>智谱</t>
        </is>
      </c>
      <c r="B274" s="14" t="inlineStr">
        <is>
          <t>z-ai/glm-5.3</t>
        </is>
      </c>
      <c r="C274" s="14" t="inlineStr">
        <is>
          <t>GLM-5.3</t>
        </is>
      </c>
      <c r="D274" s="14" t="inlineStr">
        <is>
          <t>OpenRouter当前可用</t>
        </is>
      </c>
      <c r="E274" s="15" t="n">
        <v>46252.5</v>
      </c>
      <c r="F274" s="14" t="inlineStr">
        <is>
          <t>OpenRouter created 元数据</t>
        </is>
      </c>
      <c r="G274" s="16" t="n">
        <v>46253.1502430556</v>
      </c>
      <c r="H274" s="16" t="n">
        <v>46255.2800462963</v>
      </c>
      <c r="I274" s="16" t="n">
        <v>46255.2800462963</v>
      </c>
      <c r="J274" s="17" t="inlineStr">
        <is>
          <t>A</t>
        </is>
      </c>
      <c r="K274" s="14" t="inlineStr">
        <is>
          <t>official_current</t>
        </is>
      </c>
      <c r="L274" s="14" t="inlineStr">
        <is>
          <t>未缓存输入、缓存输入、输出（官方当前价格页）</t>
        </is>
      </c>
      <c r="M274" s="14" t="inlineStr">
        <is>
          <t>https://bigmodel.cn/pricing</t>
        </is>
      </c>
      <c r="N274" s="14"/>
      <c r="O274" s="14" t="inlineStr">
        <is>
          <t>https://docs.bigmodel.cn/cn/guide/start/model-overview</t>
        </is>
      </c>
      <c r="P274" s="14" t="inlineStr">
        <is>
          <t>智谱官方模型概览</t>
        </is>
      </c>
      <c r="Q274" s="14" t="inlineStr">
        <is>
          <t>data/raw/openrouter/20260821/bc7f2e494c128f804aa44e3430b24af1cb93016e1679b2ea2b481eb06eab91e2.json.gz</t>
        </is>
      </c>
      <c r="R274" s="14" t="inlineStr">
        <is>
          <t>智谱 BigModel 中国内地官方人民币价；采用最短上下文档并按固定汇率 6.8 换算美元</t>
        </is>
      </c>
    </row>
    <row r="275" ht="42" customHeight="1">
      <c r="A275" s="14" t="inlineStr">
        <is>
          <t>智谱</t>
        </is>
      </c>
      <c r="B275" s="14" t="inlineStr">
        <is>
          <t>z-ai/glm-5.2</t>
        </is>
      </c>
      <c r="C275" s="14" t="inlineStr">
        <is>
          <t>GLM-5.2</t>
        </is>
      </c>
      <c r="D275" s="14" t="inlineStr">
        <is>
          <t>OpenRouter当前可用</t>
        </is>
      </c>
      <c r="E275" s="15" t="n">
        <v>46189.5</v>
      </c>
      <c r="F275" s="14" t="inlineStr">
        <is>
          <t>OpenRouter created 元数据</t>
        </is>
      </c>
      <c r="G275" s="16" t="n">
        <v>46200.545787037</v>
      </c>
      <c r="H275" s="16" t="n">
        <v>46255.2800462963</v>
      </c>
      <c r="I275" s="16" t="n">
        <v>46255.2800462963</v>
      </c>
      <c r="J275" s="17" t="inlineStr">
        <is>
          <t>A</t>
        </is>
      </c>
      <c r="K275" s="14" t="inlineStr">
        <is>
          <t>official_current</t>
        </is>
      </c>
      <c r="L275" s="14" t="inlineStr">
        <is>
          <t>未缓存输入、缓存输入、输出（官方当前价格页）</t>
        </is>
      </c>
      <c r="M275" s="14" t="inlineStr">
        <is>
          <t>https://bigmodel.cn/pricing</t>
        </is>
      </c>
      <c r="N275" s="14"/>
      <c r="O275" s="14" t="inlineStr">
        <is>
          <t>https://docs.bigmodel.cn/cn/guide/start/model-overview</t>
        </is>
      </c>
      <c r="P275" s="14" t="inlineStr">
        <is>
          <t>智谱官方模型概览</t>
        </is>
      </c>
      <c r="Q275" s="14" t="inlineStr">
        <is>
          <t>data/raw/openrouter/20260821/bc7f2e494c128f804aa44e3430b24af1cb93016e1679b2ea2b481eb06eab91e2.json.gz</t>
        </is>
      </c>
      <c r="R275" s="14" t="inlineStr">
        <is>
          <t>智谱 BigModel 中国内地官方人民币价；采用最短上下文档并按固定汇率 6.8 换算美元</t>
        </is>
      </c>
    </row>
    <row r="276" ht="42" customHeight="1">
      <c r="A276" s="14" t="inlineStr">
        <is>
          <t>智谱</t>
        </is>
      </c>
      <c r="B276" s="14" t="inlineStr">
        <is>
          <t>z-ai/glm-5.1</t>
        </is>
      </c>
      <c r="C276" s="14" t="inlineStr">
        <is>
          <t>GLM-5.1</t>
        </is>
      </c>
      <c r="D276" s="14" t="inlineStr">
        <is>
          <t>OpenRouter当前可用</t>
        </is>
      </c>
      <c r="E276" s="15" t="n">
        <v>46119.5</v>
      </c>
      <c r="F276" s="14" t="inlineStr">
        <is>
          <t>OpenRouter created 元数据</t>
        </is>
      </c>
      <c r="G276" s="16" t="n">
        <v>46119.9558912037</v>
      </c>
      <c r="H276" s="16" t="n">
        <v>46255.2800462963</v>
      </c>
      <c r="I276" s="16" t="n">
        <v>46255.2800462963</v>
      </c>
      <c r="J276" s="17" t="inlineStr">
        <is>
          <t>A</t>
        </is>
      </c>
      <c r="K276" s="14" t="inlineStr">
        <is>
          <t>official_current</t>
        </is>
      </c>
      <c r="L276" s="14" t="inlineStr">
        <is>
          <t>未缓存输入、缓存输入、输出（官方当前价格页）</t>
        </is>
      </c>
      <c r="M276" s="14" t="inlineStr">
        <is>
          <t>https://bigmodel.cn/pricing</t>
        </is>
      </c>
      <c r="N276" s="14"/>
      <c r="O276" s="14" t="inlineStr">
        <is>
          <t>https://docs.bigmodel.cn/cn/guide/start/model-overview</t>
        </is>
      </c>
      <c r="P276" s="14" t="inlineStr">
        <is>
          <t>智谱官方模型概览</t>
        </is>
      </c>
      <c r="Q276" s="14" t="inlineStr">
        <is>
          <t>data/raw/openrouter/20260821/bc7f2e494c128f804aa44e3430b24af1cb93016e1679b2ea2b481eb06eab91e2.json.gz</t>
        </is>
      </c>
      <c r="R276" s="14" t="inlineStr">
        <is>
          <t>智谱 BigModel 中国内地官方人民币价；采用最短上下文档并按固定汇率 6.8 换算美元</t>
        </is>
      </c>
    </row>
    <row r="277" ht="42" customHeight="1">
      <c r="A277" s="14" t="inlineStr">
        <is>
          <t>智谱</t>
        </is>
      </c>
      <c r="B277" s="14" t="inlineStr">
        <is>
          <t>z-ai/glm-5v-turbo</t>
        </is>
      </c>
      <c r="C277" s="14" t="inlineStr">
        <is>
          <t>GLM-5V-Turbo</t>
        </is>
      </c>
      <c r="D277" s="14" t="inlineStr">
        <is>
          <t>OpenRouter当前可用</t>
        </is>
      </c>
      <c r="E277" s="15" t="n">
        <v>46113.5</v>
      </c>
      <c r="F277" s="14" t="inlineStr">
        <is>
          <t>OpenRouter created 元数据</t>
        </is>
      </c>
      <c r="G277" s="16" t="n">
        <v>46114.4752893519</v>
      </c>
      <c r="H277" s="16" t="n">
        <v>46255.2800462963</v>
      </c>
      <c r="I277" s="16" t="n">
        <v>46255.2800462963</v>
      </c>
      <c r="J277" s="17" t="inlineStr">
        <is>
          <t>A</t>
        </is>
      </c>
      <c r="K277" s="14" t="inlineStr">
        <is>
          <t>official_current</t>
        </is>
      </c>
      <c r="L277" s="14" t="inlineStr">
        <is>
          <t>未缓存输入、缓存输入、输出（官方当前价格页）</t>
        </is>
      </c>
      <c r="M277" s="14" t="inlineStr">
        <is>
          <t>https://bigmodel.cn/pricing</t>
        </is>
      </c>
      <c r="N277" s="14"/>
      <c r="O277" s="14" t="inlineStr">
        <is>
          <t>https://docs.bigmodel.cn/cn/guide/start/model-overview</t>
        </is>
      </c>
      <c r="P277" s="14" t="inlineStr">
        <is>
          <t>智谱官方模型概览</t>
        </is>
      </c>
      <c r="Q277" s="14" t="inlineStr">
        <is>
          <t>data/raw/openrouter/20260821/bc7f2e494c128f804aa44e3430b24af1cb93016e1679b2ea2b481eb06eab91e2.json.gz</t>
        </is>
      </c>
      <c r="R277" s="14" t="inlineStr">
        <is>
          <t>智谱 BigModel 中国内地官方人民币价；采用最短上下文档并按固定汇率 6.8 换算美元</t>
        </is>
      </c>
    </row>
    <row r="278" ht="42" customHeight="1">
      <c r="A278" s="14" t="inlineStr">
        <is>
          <t>智谱</t>
        </is>
      </c>
      <c r="B278" s="14" t="inlineStr">
        <is>
          <t>z-ai/glm-5-turbo</t>
        </is>
      </c>
      <c r="C278" s="14" t="inlineStr">
        <is>
          <t>GLM-5-Turbo</t>
        </is>
      </c>
      <c r="D278" s="14" t="inlineStr">
        <is>
          <t>OpenRouter当前可用</t>
        </is>
      </c>
      <c r="E278" s="15" t="n">
        <v>46096.5</v>
      </c>
      <c r="F278" s="14" t="inlineStr">
        <is>
          <t>OpenRouter created 元数据</t>
        </is>
      </c>
      <c r="G278" s="16" t="n">
        <v>46098.2966435185</v>
      </c>
      <c r="H278" s="16" t="n">
        <v>46255.2800462963</v>
      </c>
      <c r="I278" s="16" t="n">
        <v>46255.2800462963</v>
      </c>
      <c r="J278" s="17" t="inlineStr">
        <is>
          <t>A</t>
        </is>
      </c>
      <c r="K278" s="14" t="inlineStr">
        <is>
          <t>official_current</t>
        </is>
      </c>
      <c r="L278" s="14" t="inlineStr">
        <is>
          <t>未缓存输入、缓存输入、输出（官方当前价格页）</t>
        </is>
      </c>
      <c r="M278" s="14" t="inlineStr">
        <is>
          <t>https://bigmodel.cn/pricing</t>
        </is>
      </c>
      <c r="N278" s="14"/>
      <c r="O278" s="14" t="inlineStr">
        <is>
          <t>https://docs.bigmodel.cn/cn/guide/start/model-overview</t>
        </is>
      </c>
      <c r="P278" s="14" t="inlineStr">
        <is>
          <t>智谱官方模型概览</t>
        </is>
      </c>
      <c r="Q278" s="14" t="inlineStr">
        <is>
          <t>data/raw/openrouter/20260821/bc7f2e494c128f804aa44e3430b24af1cb93016e1679b2ea2b481eb06eab91e2.json.gz</t>
        </is>
      </c>
      <c r="R278" s="14" t="inlineStr">
        <is>
          <t>智谱 BigModel 中国内地官方人民币价；采用最短上下文档并按固定汇率 6.8 换算美元</t>
        </is>
      </c>
    </row>
    <row r="279" ht="42" customHeight="1">
      <c r="A279" s="14" t="inlineStr">
        <is>
          <t>智谱</t>
        </is>
      </c>
      <c r="B279" s="14" t="inlineStr">
        <is>
          <t>z-ai/glm-5</t>
        </is>
      </c>
      <c r="C279" s="14" t="inlineStr">
        <is>
          <t>GLM-5</t>
        </is>
      </c>
      <c r="D279" s="14" t="inlineStr">
        <is>
          <t>OpenRouter当前可用</t>
        </is>
      </c>
      <c r="E279" s="15" t="n">
        <v>46064.5</v>
      </c>
      <c r="F279" s="14" t="inlineStr">
        <is>
          <t>OpenRouter created 元数据</t>
        </is>
      </c>
      <c r="G279" s="16" t="n">
        <v>46072.2056134259</v>
      </c>
      <c r="H279" s="16" t="n">
        <v>46255.2800462963</v>
      </c>
      <c r="I279" s="16" t="n">
        <v>46255.2800462963</v>
      </c>
      <c r="J279" s="17" t="inlineStr">
        <is>
          <t>A</t>
        </is>
      </c>
      <c r="K279" s="14" t="inlineStr">
        <is>
          <t>official_current</t>
        </is>
      </c>
      <c r="L279" s="14" t="inlineStr">
        <is>
          <t>未缓存输入、缓存输入、输出（官方当前价格页）</t>
        </is>
      </c>
      <c r="M279" s="14" t="inlineStr">
        <is>
          <t>https://bigmodel.cn/pricing</t>
        </is>
      </c>
      <c r="N279" s="14"/>
      <c r="O279" s="14" t="inlineStr">
        <is>
          <t>https://docs.bigmodel.cn/cn/guide/start/model-overview</t>
        </is>
      </c>
      <c r="P279" s="14" t="inlineStr">
        <is>
          <t>智谱官方模型概览</t>
        </is>
      </c>
      <c r="Q279" s="14" t="inlineStr">
        <is>
          <t>data/raw/openrouter/20260821/bc7f2e494c128f804aa44e3430b24af1cb93016e1679b2ea2b481eb06eab91e2.json.gz</t>
        </is>
      </c>
      <c r="R279" s="14" t="inlineStr">
        <is>
          <t>智谱 BigModel 中国内地官方人民币价；采用最短上下文档并按固定汇率 6.8 换算美元</t>
        </is>
      </c>
    </row>
    <row r="280" ht="42" customHeight="1">
      <c r="A280" s="14" t="inlineStr">
        <is>
          <t>智谱</t>
        </is>
      </c>
      <c r="B280" s="14" t="inlineStr">
        <is>
          <t>z-ai/glm-4.7-flash</t>
        </is>
      </c>
      <c r="C280" s="14" t="inlineStr">
        <is>
          <t>GLM-4.7-Flash</t>
        </is>
      </c>
      <c r="D280" s="14" t="inlineStr">
        <is>
          <t>OpenRouter当前可用</t>
        </is>
      </c>
      <c r="E280" s="15" t="n">
        <v>46041.5</v>
      </c>
      <c r="F280" s="14" t="inlineStr">
        <is>
          <t>OpenRouter created 元数据</t>
        </is>
      </c>
      <c r="G280" s="16" t="n">
        <v>46045.2785416667</v>
      </c>
      <c r="H280" s="16" t="n">
        <v>46255.2800462963</v>
      </c>
      <c r="I280" s="16" t="n">
        <v>46255.2800462963</v>
      </c>
      <c r="J280" s="17" t="inlineStr">
        <is>
          <t>A</t>
        </is>
      </c>
      <c r="K280" s="14" t="inlineStr">
        <is>
          <t>official_current</t>
        </is>
      </c>
      <c r="L280" s="14" t="inlineStr">
        <is>
          <t>未缓存输入、缓存输入、输出（官方当前价格页）</t>
        </is>
      </c>
      <c r="M280" s="14" t="inlineStr">
        <is>
          <t>https://bigmodel.cn/pricing</t>
        </is>
      </c>
      <c r="N280" s="14"/>
      <c r="O280" s="14" t="inlineStr">
        <is>
          <t>https://docs.bigmodel.cn/cn/guide/start/model-overview</t>
        </is>
      </c>
      <c r="P280" s="14" t="inlineStr">
        <is>
          <t>智谱官方模型概览</t>
        </is>
      </c>
      <c r="Q280" s="14" t="inlineStr">
        <is>
          <t>data/raw/openrouter/20260821/bc7f2e494c128f804aa44e3430b24af1cb93016e1679b2ea2b481eb06eab91e2.json.gz</t>
        </is>
      </c>
      <c r="R280" s="14" t="inlineStr">
        <is>
          <t>智谱 BigModel 中国内地官方人民币价；采用最短上下文档并按固定汇率 6.8 换算美元</t>
        </is>
      </c>
    </row>
    <row r="281" ht="42" customHeight="1">
      <c r="A281" s="14" t="inlineStr">
        <is>
          <t>智谱</t>
        </is>
      </c>
      <c r="B281" s="14" t="inlineStr">
        <is>
          <t>z-ai/glm-4.7</t>
        </is>
      </c>
      <c r="C281" s="14" t="inlineStr">
        <is>
          <t>GLM-4.7</t>
        </is>
      </c>
      <c r="D281" s="14" t="inlineStr">
        <is>
          <t>OpenRouter当前可用</t>
        </is>
      </c>
      <c r="E281" s="15" t="n">
        <v>46013.5</v>
      </c>
      <c r="F281" s="14" t="inlineStr">
        <is>
          <t>OpenRouter created 元数据</t>
        </is>
      </c>
      <c r="G281" s="16" t="n">
        <v>46019.3249768519</v>
      </c>
      <c r="H281" s="16" t="n">
        <v>46255.2800462963</v>
      </c>
      <c r="I281" s="16" t="n">
        <v>46255.2800462963</v>
      </c>
      <c r="J281" s="17" t="inlineStr">
        <is>
          <t>A</t>
        </is>
      </c>
      <c r="K281" s="14" t="inlineStr">
        <is>
          <t>official_current</t>
        </is>
      </c>
      <c r="L281" s="14" t="inlineStr">
        <is>
          <t>未缓存输入、缓存输入、输出（官方当前价格页）</t>
        </is>
      </c>
      <c r="M281" s="14" t="inlineStr">
        <is>
          <t>https://bigmodel.cn/pricing</t>
        </is>
      </c>
      <c r="N281" s="14"/>
      <c r="O281" s="14" t="inlineStr">
        <is>
          <t>https://docs.bigmodel.cn/cn/guide/start/model-overview</t>
        </is>
      </c>
      <c r="P281" s="14" t="inlineStr">
        <is>
          <t>智谱官方模型概览</t>
        </is>
      </c>
      <c r="Q281" s="14" t="inlineStr">
        <is>
          <t>data/raw/openrouter/20260821/bc7f2e494c128f804aa44e3430b24af1cb93016e1679b2ea2b481eb06eab91e2.json.gz</t>
        </is>
      </c>
      <c r="R281" s="14" t="inlineStr">
        <is>
          <t>智谱 BigModel 中国内地官方人民币价；采用最短上下文档并按固定汇率 6.8 换算美元</t>
        </is>
      </c>
    </row>
    <row r="282" ht="42" customHeight="1">
      <c r="A282" s="14" t="inlineStr">
        <is>
          <t>智谱</t>
        </is>
      </c>
      <c r="B282" s="14" t="inlineStr">
        <is>
          <t>z-ai/glm-4.6v</t>
        </is>
      </c>
      <c r="C282" s="14" t="inlineStr">
        <is>
          <t>GLM-4.6V</t>
        </is>
      </c>
      <c r="D282" s="14" t="inlineStr">
        <is>
          <t>OpenRouter当前可用</t>
        </is>
      </c>
      <c r="E282" s="15" t="n">
        <v>45999.5</v>
      </c>
      <c r="F282" s="14" t="inlineStr">
        <is>
          <t>OpenRouter created 元数据</t>
        </is>
      </c>
      <c r="G282" s="16" t="n">
        <v>46000.6109143519</v>
      </c>
      <c r="H282" s="16" t="n">
        <v>46255.2800462963</v>
      </c>
      <c r="I282" s="16" t="n">
        <v>46255.2800462963</v>
      </c>
      <c r="J282" s="17" t="inlineStr">
        <is>
          <t>A</t>
        </is>
      </c>
      <c r="K282" s="14" t="inlineStr">
        <is>
          <t>official_current</t>
        </is>
      </c>
      <c r="L282" s="14" t="inlineStr">
        <is>
          <t>未缓存输入、缓存输入、输出（官方当前价格页）</t>
        </is>
      </c>
      <c r="M282" s="14" t="inlineStr">
        <is>
          <t>https://bigmodel.cn/pricing</t>
        </is>
      </c>
      <c r="N282" s="14"/>
      <c r="O282" s="14" t="inlineStr">
        <is>
          <t>https://docs.bigmodel.cn/cn/guide/start/model-overview</t>
        </is>
      </c>
      <c r="P282" s="14" t="inlineStr">
        <is>
          <t>智谱官方模型概览</t>
        </is>
      </c>
      <c r="Q282" s="14" t="inlineStr">
        <is>
          <t>data/raw/openrouter/20260821/bc7f2e494c128f804aa44e3430b24af1cb93016e1679b2ea2b481eb06eab91e2.json.gz</t>
        </is>
      </c>
      <c r="R282" s="14" t="inlineStr">
        <is>
          <t>智谱 BigModel 中国内地官方人民币价；采用最短上下文档并按固定汇率 6.8 换算美元</t>
        </is>
      </c>
    </row>
    <row r="283" ht="42" customHeight="1">
      <c r="A283" s="14" t="inlineStr">
        <is>
          <t>智谱</t>
        </is>
      </c>
      <c r="B283" s="14" t="inlineStr">
        <is>
          <t>z-ai/glm-4.6</t>
        </is>
      </c>
      <c r="C283" s="14" t="inlineStr">
        <is>
          <t>GLM 4.6</t>
        </is>
      </c>
      <c r="D283" s="14" t="inlineStr">
        <is>
          <t>OpenRouter当前可用</t>
        </is>
      </c>
      <c r="E283" s="15" t="n">
        <v>45930.5</v>
      </c>
      <c r="F283" s="14" t="inlineStr">
        <is>
          <t>官方发布/模型页</t>
        </is>
      </c>
      <c r="G283" s="16" t="n">
        <v>45931.7156828704</v>
      </c>
      <c r="H283" s="16" t="n">
        <v>46255.2800462963</v>
      </c>
      <c r="I283" s="16"/>
      <c r="J283" s="18" t="inlineStr">
        <is>
          <t>B</t>
        </is>
      </c>
      <c r="K283" s="14" t="inlineStr">
        <is>
          <t>authoritative_historical</t>
        </is>
      </c>
      <c r="L283" s="14" t="inlineStr">
        <is>
          <t>input_usd_mtok、output_usd_mtok（权威来源按国内人民币价核验并按 6.8 换算）</t>
        </is>
      </c>
      <c r="M283" s="14" t="inlineStr">
        <is>
          <t>https://docs.ucloud.cn/modelverse/price</t>
        </is>
      </c>
      <c r="N283" s="14" t="inlineStr">
        <is>
          <t>https://docs.bigmodel.cn/cn/guide/models/text/glm-4.6</t>
        </is>
      </c>
      <c r="O283" s="14" t="inlineStr">
        <is>
          <t>https://docs.bigmodel.cn/cn/guide/start/model-overview</t>
        </is>
      </c>
      <c r="P283" s="14" t="inlineStr">
        <is>
          <t>智谱官方模型概览</t>
        </is>
      </c>
      <c r="Q283" s="14" t="inlineStr">
        <is>
          <t>data/raw/openrouter/20260821/bc7f2e494c128f804aa44e3430b24af1cb93016e1679b2ea2b481eb06eab91e2.json.gz</t>
        </is>
      </c>
      <c r="R283" s="14" t="inlineStr">
        <is>
          <t>智谱官方模型页确认 GLM-4.6 公共 API 型号；历史 BigModel 价格行已移除，采用 UCloud 官方计费文档留存的国内人民币价：未命中输入2元、输出8元/百万tokens。未找到可核验的 GLM-4.6 缓存命中价，故不按比例臆算。 缓存命中输入价非官方直接报价：按同厂商 12 个三项价格完整模型的缓存/未缓存输入比例算术平均 22.055556% 推算，Excel 以淡黄色标记。</t>
        </is>
      </c>
    </row>
    <row r="284" ht="42" customHeight="1">
      <c r="A284" s="14" t="inlineStr">
        <is>
          <t>智谱</t>
        </is>
      </c>
      <c r="B284" s="14" t="inlineStr">
        <is>
          <t>z-ai/glm-4.5v</t>
        </is>
      </c>
      <c r="C284" s="14" t="inlineStr">
        <is>
          <t>GLM-4.5V</t>
        </is>
      </c>
      <c r="D284" s="14" t="inlineStr">
        <is>
          <t>OpenRouter当前可用</t>
        </is>
      </c>
      <c r="E284" s="15" t="n">
        <v>45880.5</v>
      </c>
      <c r="F284" s="14" t="inlineStr">
        <is>
          <t>OpenRouter created 元数据</t>
        </is>
      </c>
      <c r="G284" s="16" t="n">
        <v>45881.4519097222</v>
      </c>
      <c r="H284" s="16" t="n">
        <v>46255.2800462963</v>
      </c>
      <c r="I284" s="16" t="n">
        <v>46255.2800462963</v>
      </c>
      <c r="J284" s="17" t="inlineStr">
        <is>
          <t>A</t>
        </is>
      </c>
      <c r="K284" s="14" t="inlineStr">
        <is>
          <t>official_current</t>
        </is>
      </c>
      <c r="L284" s="14" t="inlineStr">
        <is>
          <t>未缓存输入、缓存输入、输出（官方当前价格页）</t>
        </is>
      </c>
      <c r="M284" s="14" t="inlineStr">
        <is>
          <t>https://bigmodel.cn/pricing</t>
        </is>
      </c>
      <c r="N284" s="14"/>
      <c r="O284" s="14" t="inlineStr">
        <is>
          <t>https://docs.bigmodel.cn/cn/guide/models/text/glm-4.5</t>
        </is>
      </c>
      <c r="P284" s="14" t="inlineStr">
        <is>
          <t>GLM-4.5 官方模型页</t>
        </is>
      </c>
      <c r="Q284" s="14" t="inlineStr">
        <is>
          <t>data/raw/openrouter/20260821/bc7f2e494c128f804aa44e3430b24af1cb93016e1679b2ea2b481eb06eab91e2.json.gz</t>
        </is>
      </c>
      <c r="R284" s="14" t="inlineStr">
        <is>
          <t>智谱 BigModel 中国内地官方人民币价；采用最短上下文档并按固定汇率 6.8 换算美元</t>
        </is>
      </c>
    </row>
    <row r="285" ht="42" customHeight="1">
      <c r="A285" s="14" t="inlineStr">
        <is>
          <t>智谱</t>
        </is>
      </c>
      <c r="B285" s="14" t="inlineStr">
        <is>
          <t>z-ai/glm-4.5</t>
        </is>
      </c>
      <c r="C285" s="14" t="inlineStr">
        <is>
          <t>GLM 4.5</t>
        </is>
      </c>
      <c r="D285" s="14" t="inlineStr">
        <is>
          <t>OpenRouter当前可用</t>
        </is>
      </c>
      <c r="E285" s="15" t="n">
        <v>45866.5</v>
      </c>
      <c r="F285" s="14" t="inlineStr">
        <is>
          <t>官方发布/模型页</t>
        </is>
      </c>
      <c r="G285" s="16" t="n">
        <v>45867.1161574074</v>
      </c>
      <c r="H285" s="16" t="n">
        <v>46255.2800462963</v>
      </c>
      <c r="I285" s="16"/>
      <c r="J285" s="18" t="inlineStr">
        <is>
          <t>B</t>
        </is>
      </c>
      <c r="K285" s="14" t="inlineStr">
        <is>
          <t>authoritative_historical</t>
        </is>
      </c>
      <c r="L285" s="14" t="inlineStr">
        <is>
          <t>input_usd_mtok、output_usd_mtok（权威来源按国内人民币价核验并按 6.8 换算）</t>
        </is>
      </c>
      <c r="M285" s="14" t="inlineStr">
        <is>
          <t>https://docs.ucloud.cn/modelverse/price</t>
        </is>
      </c>
      <c r="N285" s="14" t="inlineStr">
        <is>
          <t>https://docs.bigmodel.cn/cn/guide/models/text/glm-4.5</t>
        </is>
      </c>
      <c r="O285" s="14" t="inlineStr">
        <is>
          <t>https://docs.bigmodel.cn/cn/guide/models/text/glm-4.5</t>
        </is>
      </c>
      <c r="P285" s="14" t="inlineStr">
        <is>
          <t>GLM-4.5 官方模型页</t>
        </is>
      </c>
      <c r="Q285" s="14" t="inlineStr">
        <is>
          <t>data/raw/openrouter/20260821/bc7f2e494c128f804aa44e3430b24af1cb93016e1679b2ea2b481eb06eab91e2.json.gz</t>
        </is>
      </c>
      <c r="R285" s="14" t="inlineStr">
        <is>
          <t>智谱官方发布页确认 GLM-4.5 公共 API 上线；历史 BigModel 价格行已移除，采用 UCloud 官方计费文档与同期报道一致的国内人民币价：未命中输入2元、输出8元/百万tokens。未找到可核验的 GLM-4.5 缓存命中价，故不按比例臆算。 缓存命中输入价非官方直接报价：按同厂商 12 个三项价格完整模型的缓存/未缓存输入比例算术平均 22.055556% 推算，Excel 以淡黄色标记。</t>
        </is>
      </c>
    </row>
    <row r="286" ht="42" customHeight="1">
      <c r="A286" s="14" t="inlineStr">
        <is>
          <t>智谱</t>
        </is>
      </c>
      <c r="B286" s="14" t="inlineStr">
        <is>
          <t>z-ai/glm-4.5-air</t>
        </is>
      </c>
      <c r="C286" s="14" t="inlineStr">
        <is>
          <t>GLM-4.5-Air</t>
        </is>
      </c>
      <c r="D286" s="14" t="inlineStr">
        <is>
          <t>OpenRouter当前可用</t>
        </is>
      </c>
      <c r="E286" s="15" t="n">
        <v>45863.5</v>
      </c>
      <c r="F286" s="14" t="inlineStr">
        <is>
          <t>OpenRouter created 元数据</t>
        </is>
      </c>
      <c r="G286" s="16" t="n">
        <v>45867.1161574074</v>
      </c>
      <c r="H286" s="16" t="n">
        <v>46255.2800462963</v>
      </c>
      <c r="I286" s="16" t="n">
        <v>46255.2800462963</v>
      </c>
      <c r="J286" s="17" t="inlineStr">
        <is>
          <t>A</t>
        </is>
      </c>
      <c r="K286" s="14" t="inlineStr">
        <is>
          <t>official_current</t>
        </is>
      </c>
      <c r="L286" s="14" t="inlineStr">
        <is>
          <t>未缓存输入、缓存输入、输出（官方当前价格页）</t>
        </is>
      </c>
      <c r="M286" s="14" t="inlineStr">
        <is>
          <t>https://bigmodel.cn/pricing</t>
        </is>
      </c>
      <c r="N286" s="14"/>
      <c r="O286" s="14" t="inlineStr">
        <is>
          <t>https://docs.bigmodel.cn/cn/guide/models/text/glm-4.5</t>
        </is>
      </c>
      <c r="P286" s="14" t="inlineStr">
        <is>
          <t>GLM-4.5 官方模型页</t>
        </is>
      </c>
      <c r="Q286" s="14" t="inlineStr">
        <is>
          <t>data/raw/openrouter/20260821/bc7f2e494c128f804aa44e3430b24af1cb93016e1679b2ea2b481eb06eab91e2.json.gz</t>
        </is>
      </c>
      <c r="R286" s="14" t="inlineStr">
        <is>
          <t>智谱 BigModel 中国内地官方人民币价；采用最短上下文档并按固定汇率 6.8 换算美元</t>
        </is>
      </c>
    </row>
    <row r="287" ht="42" customHeight="1">
      <c r="A287" s="14" t="inlineStr">
        <is>
          <t>智谱</t>
        </is>
      </c>
      <c r="B287" s="14" t="inlineStr">
        <is>
          <t>z-ai/glm-4-32b</t>
        </is>
      </c>
      <c r="C287" s="14" t="inlineStr">
        <is>
          <t>GLM 4 32B</t>
        </is>
      </c>
      <c r="D287" s="14" t="inlineStr">
        <is>
          <t>开源权重/第三方托管（未找到智谱公共 API 独立目录价）</t>
        </is>
      </c>
      <c r="E287" s="15" t="n">
        <v>45862.5</v>
      </c>
      <c r="F287" s="14" t="inlineStr">
        <is>
          <t>官方发布/模型页</t>
        </is>
      </c>
      <c r="G287" s="16" t="n">
        <v>45867.1161574074</v>
      </c>
      <c r="H287" s="16" t="n">
        <v>46179.2065625</v>
      </c>
      <c r="I287" s="16"/>
      <c r="J287" s="17" t="inlineStr">
        <is>
          <t>A</t>
        </is>
      </c>
      <c r="K287" s="14" t="inlineStr">
        <is>
          <t>official_open_weights_no_vendor_api</t>
        </is>
      </c>
      <c r="L287" s="14" t="inlineStr">
        <is>
          <t>官方公共 API 目录未列出该精确模型 ID；无可核验独立目录价</t>
        </is>
      </c>
      <c r="M287" s="14" t="inlineStr">
        <is>
          <t>https://docs.bigmodel.cn/cn/guide/start/model-overview</t>
        </is>
      </c>
      <c r="N287" s="14"/>
      <c r="O287" s="14" t="inlineStr">
        <is>
          <t>https://docs.bigmodel.cn/cn/guide/start/model-overview</t>
        </is>
      </c>
      <c r="P287" s="14" t="inlineStr">
        <is>
          <t>智谱官方模型概览</t>
        </is>
      </c>
      <c r="Q287" s="14" t="inlineStr">
        <is>
          <t>data/raw/openrouter/20260606/4b3cad40a90da51bcce667e44ed972418ff0b659104f9ebd50a725caae9a29b5.json.gz</t>
        </is>
      </c>
      <c r="R287" s="14" t="inlineStr">
        <is>
          <t>国内厂商仅允许国内官方人民币价按 6.8 换算；当前未找到对应国内官方价格，价格留空。 GLM-4-32B 的 OpenRouter 价格属于第三方托管渠道；智谱公共 API 目录未找到该精确模型 ID 的独立人民币目录价，故价格留空。</t>
        </is>
      </c>
    </row>
    <row r="288" ht="42" customHeight="1">
      <c r="A288" s="14" t="inlineStr">
        <is>
          <t>智谱</t>
        </is>
      </c>
      <c r="B288" s="14" t="inlineStr">
        <is>
          <t>official:zhipu:glm46vflash</t>
        </is>
      </c>
      <c r="C288" s="14" t="inlineStr">
        <is>
          <t>GLM-4.6V-Flash</t>
        </is>
      </c>
      <c r="D288" s="14" t="inlineStr">
        <is>
          <t>官方当前在售（OpenRouter未匹配）</t>
        </is>
      </c>
      <c r="E288" s="15"/>
      <c r="F288" s="14" t="inlineStr">
        <is>
          <t>未找到可靠发布日期</t>
        </is>
      </c>
      <c r="G288" s="16"/>
      <c r="H288" s="16"/>
      <c r="I288" s="16" t="n">
        <v>46255.2800462963</v>
      </c>
      <c r="J288" s="17" t="inlineStr">
        <is>
          <t>A</t>
        </is>
      </c>
      <c r="K288" s="14" t="inlineStr">
        <is>
          <t>official_current</t>
        </is>
      </c>
      <c r="L288" s="14" t="inlineStr">
        <is>
          <t>未缓存输入、缓存输入、输出（官方当前价格页）</t>
        </is>
      </c>
      <c r="M288" s="14" t="inlineStr">
        <is>
          <t>https://bigmodel.cn/pricing</t>
        </is>
      </c>
      <c r="N288" s="14"/>
      <c r="O288" s="14" t="inlineStr">
        <is>
          <t>https://docs.bigmodel.cn/cn/guide/start/model-overview</t>
        </is>
      </c>
      <c r="P288" s="14" t="inlineStr">
        <is>
          <t>智谱官方模型概览</t>
        </is>
      </c>
      <c r="Q288" s="14"/>
      <c r="R288" s="14" t="inlineStr">
        <is>
          <t>智谱 BigModel 中国内地官方人民币价；采用最短上下文档并按固定汇率 6.8 换算美元</t>
        </is>
      </c>
    </row>
    <row r="289" ht="42" customHeight="1">
      <c r="A289" s="14" t="inlineStr">
        <is>
          <t>智谱</t>
        </is>
      </c>
      <c r="B289" s="14" t="inlineStr">
        <is>
          <t>official:zhipu:glm46vflashx</t>
        </is>
      </c>
      <c r="C289" s="14" t="inlineStr">
        <is>
          <t>GLM-4.6V-FlashX</t>
        </is>
      </c>
      <c r="D289" s="14" t="inlineStr">
        <is>
          <t>官方当前在售（OpenRouter未匹配）</t>
        </is>
      </c>
      <c r="E289" s="15"/>
      <c r="F289" s="14" t="inlineStr">
        <is>
          <t>未找到可靠发布日期</t>
        </is>
      </c>
      <c r="G289" s="16"/>
      <c r="H289" s="16"/>
      <c r="I289" s="16" t="n">
        <v>46255.2800462963</v>
      </c>
      <c r="J289" s="17" t="inlineStr">
        <is>
          <t>A</t>
        </is>
      </c>
      <c r="K289" s="14" t="inlineStr">
        <is>
          <t>official_current</t>
        </is>
      </c>
      <c r="L289" s="14" t="inlineStr">
        <is>
          <t>未缓存输入、缓存输入、输出（官方当前价格页）</t>
        </is>
      </c>
      <c r="M289" s="14" t="inlineStr">
        <is>
          <t>https://bigmodel.cn/pricing</t>
        </is>
      </c>
      <c r="N289" s="14"/>
      <c r="O289" s="14" t="inlineStr">
        <is>
          <t>https://docs.bigmodel.cn/cn/guide/start/model-overview</t>
        </is>
      </c>
      <c r="P289" s="14" t="inlineStr">
        <is>
          <t>智谱官方模型概览</t>
        </is>
      </c>
      <c r="Q289" s="14"/>
      <c r="R289" s="14" t="inlineStr">
        <is>
          <t>智谱 BigModel 中国内地官方人民币价；采用最短上下文档并按固定汇率 6.8 换算美元</t>
        </is>
      </c>
    </row>
    <row r="290" ht="42" customHeight="1">
      <c r="A290" s="14" t="inlineStr">
        <is>
          <t>智谱</t>
        </is>
      </c>
      <c r="B290" s="14" t="inlineStr">
        <is>
          <t>official:zhipu:glm47flashx</t>
        </is>
      </c>
      <c r="C290" s="14" t="inlineStr">
        <is>
          <t>GLM-4.7-FlashX</t>
        </is>
      </c>
      <c r="D290" s="14" t="inlineStr">
        <is>
          <t>官方当前在售（OpenRouter未匹配）</t>
        </is>
      </c>
      <c r="E290" s="15"/>
      <c r="F290" s="14" t="inlineStr">
        <is>
          <t>未找到可靠发布日期</t>
        </is>
      </c>
      <c r="G290" s="16"/>
      <c r="H290" s="16"/>
      <c r="I290" s="16" t="n">
        <v>46255.2800462963</v>
      </c>
      <c r="J290" s="17" t="inlineStr">
        <is>
          <t>A</t>
        </is>
      </c>
      <c r="K290" s="14" t="inlineStr">
        <is>
          <t>official_current</t>
        </is>
      </c>
      <c r="L290" s="14" t="inlineStr">
        <is>
          <t>未缓存输入、缓存输入、输出（官方当前价格页）</t>
        </is>
      </c>
      <c r="M290" s="14" t="inlineStr">
        <is>
          <t>https://bigmodel.cn/pricing</t>
        </is>
      </c>
      <c r="N290" s="14"/>
      <c r="O290" s="14" t="inlineStr">
        <is>
          <t>https://docs.bigmodel.cn/cn/guide/start/model-overview</t>
        </is>
      </c>
      <c r="P290" s="14" t="inlineStr">
        <is>
          <t>智谱官方模型概览</t>
        </is>
      </c>
      <c r="Q290" s="14"/>
      <c r="R290" s="14" t="inlineStr">
        <is>
          <t>智谱 BigModel 中国内地官方人民币价；采用最短上下文档并按固定汇率 6.8 换算美元</t>
        </is>
      </c>
    </row>
    <row r="291" ht="42" customHeight="1">
      <c r="A291" s="14" t="inlineStr">
        <is>
          <t>千问</t>
        </is>
      </c>
      <c r="B291" s="14" t="inlineStr">
        <is>
          <t>qwen/qwen3.8-27b</t>
        </is>
      </c>
      <c r="C291" s="14" t="inlineStr">
        <is>
          <t>Qwen3.8-27B</t>
        </is>
      </c>
      <c r="D291" s="14" t="inlineStr">
        <is>
          <t>OpenRouter当前可用</t>
        </is>
      </c>
      <c r="E291" s="15" t="n">
        <v>46248.5</v>
      </c>
      <c r="F291" s="14" t="inlineStr">
        <is>
          <t>OpenRouter created 元数据</t>
        </is>
      </c>
      <c r="G291" s="16" t="n">
        <v>46251.6545486111</v>
      </c>
      <c r="H291" s="16" t="n">
        <v>46255.2800462963</v>
      </c>
      <c r="I291" s="16" t="n">
        <v>46255.2800462963</v>
      </c>
      <c r="J291" s="17" t="inlineStr">
        <is>
          <t>A</t>
        </is>
      </c>
      <c r="K291" s="14" t="inlineStr">
        <is>
          <t>official_current</t>
        </is>
      </c>
      <c r="L291" s="14" t="inlineStr">
        <is>
          <t>未缓存输入、缓存输入、输出（官方当前价格页）</t>
        </is>
      </c>
      <c r="M291" s="14" t="inlineStr">
        <is>
          <t>https://help.aliyun.com/zh/model-studio/model-pricing</t>
        </is>
      </c>
      <c r="N291" s="14"/>
      <c r="O291" s="14" t="inlineStr">
        <is>
          <t>https://help.aliyun.com/zh/model-studio/getting-started/models</t>
        </is>
      </c>
      <c r="P291" s="14" t="inlineStr">
        <is>
          <t>阿里云百炼官方模型目录</t>
        </is>
      </c>
      <c r="Q291" s="14" t="inlineStr">
        <is>
          <t>data/raw/openrouter/20260821/bc7f2e494c128f804aa44e3430b24af1cb93016e1679b2ea2b481eb06eab91e2.json.gz</t>
        </is>
      </c>
      <c r="R291" s="14" t="inlineStr">
        <is>
          <t>阿里云百炼华北2（北京）国内官方人民币原价；按固定汇率 6.8 换算美元，不采用国际区价格；仅对官方华北2隐式缓存支持名单内模型，缓存命中价按未缓存输入价的20%计算；缓存规则：https://help.aliyun.com/zh/model-studio/context-cache</t>
        </is>
      </c>
    </row>
    <row r="292" ht="42" customHeight="1">
      <c r="A292" s="14" t="inlineStr">
        <is>
          <t>千问</t>
        </is>
      </c>
      <c r="B292" s="14" t="inlineStr">
        <is>
          <t>qwen/qwen3.8-2.4t-a95b</t>
        </is>
      </c>
      <c r="C292" s="14" t="inlineStr">
        <is>
          <t>Qwen3.8-2.4T-A95B</t>
        </is>
      </c>
      <c r="D292" s="14" t="inlineStr">
        <is>
          <t>OpenRouter当前可用</t>
        </is>
      </c>
      <c r="E292" s="15" t="n">
        <v>46246.5</v>
      </c>
      <c r="F292" s="14" t="inlineStr">
        <is>
          <t>OpenRouter created 元数据</t>
        </is>
      </c>
      <c r="G292" s="16" t="n">
        <v>46248.2540856482</v>
      </c>
      <c r="H292" s="16" t="n">
        <v>46255.2800462963</v>
      </c>
      <c r="I292" s="16" t="n">
        <v>46255.2800462963</v>
      </c>
      <c r="J292" s="17" t="inlineStr">
        <is>
          <t>A</t>
        </is>
      </c>
      <c r="K292" s="14" t="inlineStr">
        <is>
          <t>official_current</t>
        </is>
      </c>
      <c r="L292" s="14" t="inlineStr">
        <is>
          <t>未缓存输入、缓存输入、输出（官方当前价格页）</t>
        </is>
      </c>
      <c r="M292" s="14" t="inlineStr">
        <is>
          <t>https://help.aliyun.com/zh/model-studio/model-pricing</t>
        </is>
      </c>
      <c r="N292" s="14"/>
      <c r="O292" s="14" t="inlineStr">
        <is>
          <t>https://help.aliyun.com/zh/model-studio/getting-started/models</t>
        </is>
      </c>
      <c r="P292" s="14" t="inlineStr">
        <is>
          <t>阿里云百炼官方模型目录</t>
        </is>
      </c>
      <c r="Q292" s="14" t="inlineStr">
        <is>
          <t>data/raw/openrouter/20260821/bc7f2e494c128f804aa44e3430b24af1cb93016e1679b2ea2b481eb06eab91e2.json.gz</t>
        </is>
      </c>
      <c r="R292" s="14" t="inlineStr">
        <is>
          <t>阿里云百炼华北2（北京）国内官方人民币原价；按固定汇率 6.8 换算美元，不采用国际区价格；仅对官方华北2隐式缓存支持名单内模型，缓存命中价按未缓存输入价的20%计算；缓存规则：https://help.aliyun.com/zh/model-studio/context-cache</t>
        </is>
      </c>
    </row>
    <row r="293" ht="42" customHeight="1">
      <c r="A293" s="14" t="inlineStr">
        <is>
          <t>千问</t>
        </is>
      </c>
      <c r="B293" s="14" t="inlineStr">
        <is>
          <t>qwen/qwen3.8-max</t>
        </is>
      </c>
      <c r="C293" s="14" t="inlineStr">
        <is>
          <t>Qwen3.8-Max</t>
        </is>
      </c>
      <c r="D293" s="14" t="inlineStr">
        <is>
          <t>OpenRouter当前可用</t>
        </is>
      </c>
      <c r="E293" s="15" t="n">
        <v>46237.5</v>
      </c>
      <c r="F293" s="14" t="inlineStr">
        <is>
          <t>OpenRouter created 元数据</t>
        </is>
      </c>
      <c r="G293" s="16" t="n">
        <v>46237.7987962963</v>
      </c>
      <c r="H293" s="16" t="n">
        <v>46255.2800462963</v>
      </c>
      <c r="I293" s="16" t="n">
        <v>46255.2800462963</v>
      </c>
      <c r="J293" s="17" t="inlineStr">
        <is>
          <t>A</t>
        </is>
      </c>
      <c r="K293" s="14" t="inlineStr">
        <is>
          <t>official_current</t>
        </is>
      </c>
      <c r="L293" s="14" t="inlineStr">
        <is>
          <t>未缓存输入、缓存输入、输出（官方当前价格页）</t>
        </is>
      </c>
      <c r="M293" s="14" t="inlineStr">
        <is>
          <t>https://help.aliyun.com/zh/model-studio/model-pricing</t>
        </is>
      </c>
      <c r="N293" s="14"/>
      <c r="O293" s="14" t="inlineStr">
        <is>
          <t>https://help.aliyun.com/zh/model-studio/getting-started/models</t>
        </is>
      </c>
      <c r="P293" s="14" t="inlineStr">
        <is>
          <t>阿里云百炼官方模型目录</t>
        </is>
      </c>
      <c r="Q293" s="14" t="inlineStr">
        <is>
          <t>data/raw/openrouter/20260821/bc7f2e494c128f804aa44e3430b24af1cb93016e1679b2ea2b481eb06eab91e2.json.gz</t>
        </is>
      </c>
      <c r="R293" s="14" t="inlineStr">
        <is>
          <t>阿里云百炼华北2（北京）国内官方人民币原价；按固定汇率 6.8 换算美元，不采用国际区价格；隐式缓存命中价采用百炼控制台官方 1.5 元/百万Token（非20%）；缓存规则：https://help.aliyun.com/zh/model-studio/context-cache</t>
        </is>
      </c>
    </row>
    <row r="294" ht="42" customHeight="1">
      <c r="A294" s="14" t="inlineStr">
        <is>
          <t>千问</t>
        </is>
      </c>
      <c r="B294" s="14" t="inlineStr">
        <is>
          <t>qwen/qwen3.7-flash</t>
        </is>
      </c>
      <c r="C294" s="14" t="inlineStr">
        <is>
          <t>Qwen3.7-Flash</t>
        </is>
      </c>
      <c r="D294" s="14" t="inlineStr">
        <is>
          <t>OpenRouter当前可用</t>
        </is>
      </c>
      <c r="E294" s="15" t="n">
        <v>46230.5</v>
      </c>
      <c r="F294" s="14" t="inlineStr">
        <is>
          <t>OpenRouter created 元数据</t>
        </is>
      </c>
      <c r="G294" s="16" t="n">
        <v>46231.0830555556</v>
      </c>
      <c r="H294" s="16" t="n">
        <v>46255.2800462963</v>
      </c>
      <c r="I294" s="16" t="n">
        <v>46255.2800462963</v>
      </c>
      <c r="J294" s="17" t="inlineStr">
        <is>
          <t>A</t>
        </is>
      </c>
      <c r="K294" s="14" t="inlineStr">
        <is>
          <t>official_current</t>
        </is>
      </c>
      <c r="L294" s="14" t="inlineStr">
        <is>
          <t>未缓存输入、缓存输入、输出（官方当前价格页）</t>
        </is>
      </c>
      <c r="M294" s="14" t="inlineStr">
        <is>
          <t>https://help.aliyun.com/zh/model-studio/model-pricing</t>
        </is>
      </c>
      <c r="N294" s="14"/>
      <c r="O294" s="14" t="inlineStr">
        <is>
          <t>https://help.aliyun.com/zh/model-studio/getting-started/models</t>
        </is>
      </c>
      <c r="P294" s="14" t="inlineStr">
        <is>
          <t>阿里云百炼官方模型目录</t>
        </is>
      </c>
      <c r="Q294" s="14" t="inlineStr">
        <is>
          <t>data/raw/openrouter/20260821/bc7f2e494c128f804aa44e3430b24af1cb93016e1679b2ea2b481eb06eab91e2.json.gz</t>
        </is>
      </c>
      <c r="R294" s="14" t="inlineStr">
        <is>
          <t>阿里云百炼华北2（北京）国内官方人民币原价；按固定汇率 6.8 换算美元，不采用国际区价格；仅对官方华北2隐式缓存支持名单内模型，缓存命中价按未缓存输入价的20%计算；缓存规则：https://help.aliyun.com/zh/model-studio/context-cache</t>
        </is>
      </c>
    </row>
    <row r="295" ht="42" customHeight="1">
      <c r="A295" s="14" t="inlineStr">
        <is>
          <t>千问</t>
        </is>
      </c>
      <c r="B295" s="14" t="inlineStr">
        <is>
          <t>qwen/qwen3.7-plus</t>
        </is>
      </c>
      <c r="C295" s="14" t="inlineStr">
        <is>
          <t>Qwen3.7-Plus</t>
        </is>
      </c>
      <c r="D295" s="14" t="inlineStr">
        <is>
          <t>OpenRouter当前可用</t>
        </is>
      </c>
      <c r="E295" s="15" t="n">
        <v>46176.5</v>
      </c>
      <c r="F295" s="14" t="inlineStr">
        <is>
          <t>OpenRouter created 元数据</t>
        </is>
      </c>
      <c r="G295" s="16" t="n">
        <v>46179.2065625</v>
      </c>
      <c r="H295" s="16" t="n">
        <v>46255.2800462963</v>
      </c>
      <c r="I295" s="16" t="n">
        <v>46255.2800462963</v>
      </c>
      <c r="J295" s="17" t="inlineStr">
        <is>
          <t>A</t>
        </is>
      </c>
      <c r="K295" s="14" t="inlineStr">
        <is>
          <t>official_current</t>
        </is>
      </c>
      <c r="L295" s="14" t="inlineStr">
        <is>
          <t>未缓存输入、缓存输入、输出（官方当前价格页）</t>
        </is>
      </c>
      <c r="M295" s="14" t="inlineStr">
        <is>
          <t>https://help.aliyun.com/zh/model-studio/model-pricing</t>
        </is>
      </c>
      <c r="N295" s="14"/>
      <c r="O295" s="14" t="inlineStr">
        <is>
          <t>https://help.aliyun.com/zh/model-studio/getting-started/models</t>
        </is>
      </c>
      <c r="P295" s="14" t="inlineStr">
        <is>
          <t>阿里云百炼官方模型目录</t>
        </is>
      </c>
      <c r="Q295" s="14" t="inlineStr">
        <is>
          <t>data/raw/openrouter/20260821/bc7f2e494c128f804aa44e3430b24af1cb93016e1679b2ea2b481eb06eab91e2.json.gz</t>
        </is>
      </c>
      <c r="R295" s="14" t="inlineStr">
        <is>
          <t>阿里云百炼华北2（北京）国内官方人民币原价；按固定汇率 6.8 换算美元，不采用国际区价格；仅对官方华北2隐式缓存支持名单内模型，缓存命中价按未缓存输入价的20%计算；缓存规则：https://help.aliyun.com/zh/model-studio/context-cache</t>
        </is>
      </c>
    </row>
    <row r="296" ht="42" customHeight="1">
      <c r="A296" s="14" t="inlineStr">
        <is>
          <t>千问</t>
        </is>
      </c>
      <c r="B296" s="14" t="inlineStr">
        <is>
          <t>qwen/qwen3.7-max</t>
        </is>
      </c>
      <c r="C296" s="14" t="inlineStr">
        <is>
          <t>Qwen3.7-Max</t>
        </is>
      </c>
      <c r="D296" s="14" t="inlineStr">
        <is>
          <t>OpenRouter当前可用</t>
        </is>
      </c>
      <c r="E296" s="15" t="n">
        <v>46163.5</v>
      </c>
      <c r="F296" s="14" t="inlineStr">
        <is>
          <t>OpenRouter created 元数据</t>
        </is>
      </c>
      <c r="G296" s="16" t="n">
        <v>46165.3572222222</v>
      </c>
      <c r="H296" s="16" t="n">
        <v>46255.2800462963</v>
      </c>
      <c r="I296" s="16" t="n">
        <v>46255.2800462963</v>
      </c>
      <c r="J296" s="17" t="inlineStr">
        <is>
          <t>A</t>
        </is>
      </c>
      <c r="K296" s="14" t="inlineStr">
        <is>
          <t>official_current</t>
        </is>
      </c>
      <c r="L296" s="14" t="inlineStr">
        <is>
          <t>未缓存输入、缓存输入、输出（官方当前价格页）</t>
        </is>
      </c>
      <c r="M296" s="14" t="inlineStr">
        <is>
          <t>https://help.aliyun.com/zh/model-studio/model-pricing</t>
        </is>
      </c>
      <c r="N296" s="14"/>
      <c r="O296" s="14" t="inlineStr">
        <is>
          <t>https://help.aliyun.com/zh/model-studio/getting-started/models</t>
        </is>
      </c>
      <c r="P296" s="14" t="inlineStr">
        <is>
          <t>阿里云百炼官方模型目录</t>
        </is>
      </c>
      <c r="Q296" s="14" t="inlineStr">
        <is>
          <t>data/raw/openrouter/20260821/bc7f2e494c128f804aa44e3430b24af1cb93016e1679b2ea2b481eb06eab91e2.json.gz</t>
        </is>
      </c>
      <c r="R296" s="14" t="inlineStr">
        <is>
          <t>阿里云百炼华北2（北京）国内官方人民币原价；按固定汇率 6.8 换算美元，不采用国际区价格；仅对官方华北2隐式缓存支持名单内模型，缓存命中价按未缓存输入价的20%计算；缓存规则：https://help.aliyun.com/zh/model-studio/context-cache</t>
        </is>
      </c>
    </row>
    <row r="297" ht="42" customHeight="1">
      <c r="A297" s="14" t="inlineStr">
        <is>
          <t>千问</t>
        </is>
      </c>
      <c r="B297" s="14" t="inlineStr">
        <is>
          <t>qwen/qwen3.5-plus-20260420</t>
        </is>
      </c>
      <c r="C297" s="14" t="inlineStr">
        <is>
          <t>Qwen3.5-Plus-2026-04-20</t>
        </is>
      </c>
      <c r="D297" s="14" t="inlineStr">
        <is>
          <t>OpenRouter当前可用</t>
        </is>
      </c>
      <c r="E297" s="15" t="n">
        <v>46139.5</v>
      </c>
      <c r="F297" s="14" t="inlineStr">
        <is>
          <t>OpenRouter created 元数据</t>
        </is>
      </c>
      <c r="G297" s="16" t="n">
        <v>46139.3162037037</v>
      </c>
      <c r="H297" s="16" t="n">
        <v>46255.2800462963</v>
      </c>
      <c r="I297" s="16" t="n">
        <v>46255.2800462963</v>
      </c>
      <c r="J297" s="17" t="inlineStr">
        <is>
          <t>A</t>
        </is>
      </c>
      <c r="K297" s="14" t="inlineStr">
        <is>
          <t>official_current</t>
        </is>
      </c>
      <c r="L297" s="14" t="inlineStr">
        <is>
          <t>未缓存输入、输出（官方当前价格页）</t>
        </is>
      </c>
      <c r="M297" s="14" t="inlineStr">
        <is>
          <t>https://help.aliyun.com/zh/model-studio/model-pricing</t>
        </is>
      </c>
      <c r="N297" s="14"/>
      <c r="O297" s="14" t="inlineStr">
        <is>
          <t>https://help.aliyun.com/zh/model-studio/getting-started/models</t>
        </is>
      </c>
      <c r="P297" s="14" t="inlineStr">
        <is>
          <t>阿里云百炼官方模型目录</t>
        </is>
      </c>
      <c r="Q297" s="14" t="inlineStr">
        <is>
          <t>data/raw/openrouter/20260821/bc7f2e494c128f804aa44e3430b24af1cb93016e1679b2ea2b481eb06eab91e2.json.gz</t>
        </is>
      </c>
      <c r="R297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298" ht="42" customHeight="1">
      <c r="A298" s="14" t="inlineStr">
        <is>
          <t>千问</t>
        </is>
      </c>
      <c r="B298" s="14" t="inlineStr">
        <is>
          <t>qwen/qwen3.6-27b</t>
        </is>
      </c>
      <c r="C298" s="14" t="inlineStr">
        <is>
          <t>Qwen3.6-27B</t>
        </is>
      </c>
      <c r="D298" s="14" t="inlineStr">
        <is>
          <t>OpenRouter当前可用</t>
        </is>
      </c>
      <c r="E298" s="15" t="n">
        <v>46139.5</v>
      </c>
      <c r="F298" s="14" t="inlineStr">
        <is>
          <t>OpenRouter created 元数据</t>
        </is>
      </c>
      <c r="G298" s="16" t="n">
        <v>46139.3162037037</v>
      </c>
      <c r="H298" s="16" t="n">
        <v>46255.2800462963</v>
      </c>
      <c r="I298" s="16" t="n">
        <v>46255.2800462963</v>
      </c>
      <c r="J298" s="17" t="inlineStr">
        <is>
          <t>A</t>
        </is>
      </c>
      <c r="K298" s="14" t="inlineStr">
        <is>
          <t>official_current</t>
        </is>
      </c>
      <c r="L298" s="14" t="inlineStr">
        <is>
          <t>未缓存输入、输出（官方当前价格页）</t>
        </is>
      </c>
      <c r="M298" s="14" t="inlineStr">
        <is>
          <t>https://help.aliyun.com/zh/model-studio/model-pricing</t>
        </is>
      </c>
      <c r="N298" s="14"/>
      <c r="O298" s="14" t="inlineStr">
        <is>
          <t>https://help.aliyun.com/zh/model-studio/getting-started/models</t>
        </is>
      </c>
      <c r="P298" s="14" t="inlineStr">
        <is>
          <t>阿里云百炼官方模型目录</t>
        </is>
      </c>
      <c r="Q298" s="14" t="inlineStr">
        <is>
          <t>data/raw/openrouter/20260821/bc7f2e494c128f804aa44e3430b24af1cb93016e1679b2ea2b481eb06eab91e2.json.gz</t>
        </is>
      </c>
      <c r="R298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299" ht="42" customHeight="1">
      <c r="A299" s="14" t="inlineStr">
        <is>
          <t>千问</t>
        </is>
      </c>
      <c r="B299" s="14" t="inlineStr">
        <is>
          <t>qwen/qwen3.6-35b-a3b</t>
        </is>
      </c>
      <c r="C299" s="14" t="inlineStr">
        <is>
          <t>Qwen3.6-35B-A3B</t>
        </is>
      </c>
      <c r="D299" s="14" t="inlineStr">
        <is>
          <t>OpenRouter当前可用</t>
        </is>
      </c>
      <c r="E299" s="15" t="n">
        <v>46139.5</v>
      </c>
      <c r="F299" s="14" t="inlineStr">
        <is>
          <t>OpenRouter created 元数据</t>
        </is>
      </c>
      <c r="G299" s="16" t="n">
        <v>46139.3162037037</v>
      </c>
      <c r="H299" s="16" t="n">
        <v>46255.2800462963</v>
      </c>
      <c r="I299" s="16" t="n">
        <v>46255.2800462963</v>
      </c>
      <c r="J299" s="17" t="inlineStr">
        <is>
          <t>A</t>
        </is>
      </c>
      <c r="K299" s="14" t="inlineStr">
        <is>
          <t>official_current</t>
        </is>
      </c>
      <c r="L299" s="14" t="inlineStr">
        <is>
          <t>未缓存输入、输出（官方当前价格页）</t>
        </is>
      </c>
      <c r="M299" s="14" t="inlineStr">
        <is>
          <t>https://help.aliyun.com/zh/model-studio/model-pricing</t>
        </is>
      </c>
      <c r="N299" s="14"/>
      <c r="O299" s="14" t="inlineStr">
        <is>
          <t>https://help.aliyun.com/zh/model-studio/getting-started/models</t>
        </is>
      </c>
      <c r="P299" s="14" t="inlineStr">
        <is>
          <t>阿里云百炼官方模型目录</t>
        </is>
      </c>
      <c r="Q299" s="14" t="inlineStr">
        <is>
          <t>data/raw/openrouter/20260821/bc7f2e494c128f804aa44e3430b24af1cb93016e1679b2ea2b481eb06eab91e2.json.gz</t>
        </is>
      </c>
      <c r="R299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00" ht="42" customHeight="1">
      <c r="A300" s="14" t="inlineStr">
        <is>
          <t>千问</t>
        </is>
      </c>
      <c r="B300" s="14" t="inlineStr">
        <is>
          <t>qwen/qwen3.6-flash</t>
        </is>
      </c>
      <c r="C300" s="14" t="inlineStr">
        <is>
          <t>Qwen3.6-Flash</t>
        </is>
      </c>
      <c r="D300" s="14" t="inlineStr">
        <is>
          <t>OpenRouter当前可用</t>
        </is>
      </c>
      <c r="E300" s="15" t="n">
        <v>46139.5</v>
      </c>
      <c r="F300" s="14" t="inlineStr">
        <is>
          <t>OpenRouter created 元数据</t>
        </is>
      </c>
      <c r="G300" s="16" t="n">
        <v>46139.3162037037</v>
      </c>
      <c r="H300" s="16" t="n">
        <v>46255.2800462963</v>
      </c>
      <c r="I300" s="16" t="n">
        <v>46255.2800462963</v>
      </c>
      <c r="J300" s="17" t="inlineStr">
        <is>
          <t>A</t>
        </is>
      </c>
      <c r="K300" s="14" t="inlineStr">
        <is>
          <t>official_current</t>
        </is>
      </c>
      <c r="L300" s="14" t="inlineStr">
        <is>
          <t>未缓存输入、输出（官方当前价格页）</t>
        </is>
      </c>
      <c r="M300" s="14" t="inlineStr">
        <is>
          <t>https://help.aliyun.com/zh/model-studio/model-pricing</t>
        </is>
      </c>
      <c r="N300" s="14"/>
      <c r="O300" s="14" t="inlineStr">
        <is>
          <t>https://help.aliyun.com/zh/model-studio/getting-started/models</t>
        </is>
      </c>
      <c r="P300" s="14" t="inlineStr">
        <is>
          <t>阿里云百炼官方模型目录</t>
        </is>
      </c>
      <c r="Q300" s="14" t="inlineStr">
        <is>
          <t>data/raw/openrouter/20260821/bc7f2e494c128f804aa44e3430b24af1cb93016e1679b2ea2b481eb06eab91e2.json.gz</t>
        </is>
      </c>
      <c r="R300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01" ht="42" customHeight="1">
      <c r="A301" s="14" t="inlineStr">
        <is>
          <t>千问</t>
        </is>
      </c>
      <c r="B301" s="14" t="inlineStr">
        <is>
          <t>qwen/qwen3.6-max-preview</t>
        </is>
      </c>
      <c r="C301" s="14" t="inlineStr">
        <is>
          <t>Qwen3.6-Max-Preview</t>
        </is>
      </c>
      <c r="D301" s="14" t="inlineStr">
        <is>
          <t>OpenRouter当前可用</t>
        </is>
      </c>
      <c r="E301" s="15" t="n">
        <v>46139.5</v>
      </c>
      <c r="F301" s="14" t="inlineStr">
        <is>
          <t>OpenRouter created 元数据</t>
        </is>
      </c>
      <c r="G301" s="16" t="n">
        <v>46139.3162037037</v>
      </c>
      <c r="H301" s="16" t="n">
        <v>46255.2800462963</v>
      </c>
      <c r="I301" s="16" t="n">
        <v>46255.2800462963</v>
      </c>
      <c r="J301" s="17" t="inlineStr">
        <is>
          <t>A</t>
        </is>
      </c>
      <c r="K301" s="14" t="inlineStr">
        <is>
          <t>official_current</t>
        </is>
      </c>
      <c r="L301" s="14" t="inlineStr">
        <is>
          <t>未缓存输入、缓存输入、输出（官方当前价格页）</t>
        </is>
      </c>
      <c r="M301" s="14" t="inlineStr">
        <is>
          <t>https://help.aliyun.com/zh/model-studio/model-pricing</t>
        </is>
      </c>
      <c r="N301" s="14"/>
      <c r="O301" s="14" t="inlineStr">
        <is>
          <t>https://help.aliyun.com/zh/model-studio/getting-started/models</t>
        </is>
      </c>
      <c r="P301" s="14" t="inlineStr">
        <is>
          <t>阿里云百炼官方模型目录</t>
        </is>
      </c>
      <c r="Q301" s="14" t="inlineStr">
        <is>
          <t>data/raw/openrouter/20260821/bc7f2e494c128f804aa44e3430b24af1cb93016e1679b2ea2b481eb06eab91e2.json.gz</t>
        </is>
      </c>
      <c r="R301" s="14" t="inlineStr">
        <is>
          <t>阿里云百炼华北2（北京）国内官方人民币原价；按固定汇率 6.8 换算美元，不采用国际区价格；Qwen3.6-Max-Preview 按用户确认的隐式缓存规则，缓存命中价按未缓存输入价的20%计算；缓存规则：https://help.aliyun.com/zh/model-studio/context-cache</t>
        </is>
      </c>
    </row>
    <row r="302" ht="42" customHeight="1">
      <c r="A302" s="14" t="inlineStr">
        <is>
          <t>千问</t>
        </is>
      </c>
      <c r="B302" s="14" t="inlineStr">
        <is>
          <t>qwen/qwen3.6-plus</t>
        </is>
      </c>
      <c r="C302" s="14" t="inlineStr">
        <is>
          <t>Qwen3.6-Plus</t>
        </is>
      </c>
      <c r="D302" s="14" t="inlineStr">
        <is>
          <t>OpenRouter当前可用</t>
        </is>
      </c>
      <c r="E302" s="15" t="n">
        <v>46114.5</v>
      </c>
      <c r="F302" s="14" t="inlineStr">
        <is>
          <t>OpenRouter created 元数据</t>
        </is>
      </c>
      <c r="G302" s="16" t="n">
        <v>46121.7529050926</v>
      </c>
      <c r="H302" s="16" t="n">
        <v>46255.2800462963</v>
      </c>
      <c r="I302" s="16" t="n">
        <v>46255.2800462963</v>
      </c>
      <c r="J302" s="17" t="inlineStr">
        <is>
          <t>A</t>
        </is>
      </c>
      <c r="K302" s="14" t="inlineStr">
        <is>
          <t>official_current</t>
        </is>
      </c>
      <c r="L302" s="14" t="inlineStr">
        <is>
          <t>未缓存输入、输出（官方当前价格页）</t>
        </is>
      </c>
      <c r="M302" s="14" t="inlineStr">
        <is>
          <t>https://help.aliyun.com/zh/model-studio/model-pricing</t>
        </is>
      </c>
      <c r="N302" s="14"/>
      <c r="O302" s="14" t="inlineStr">
        <is>
          <t>https://help.aliyun.com/zh/model-studio/getting-started/models</t>
        </is>
      </c>
      <c r="P302" s="14" t="inlineStr">
        <is>
          <t>阿里云百炼官方模型目录</t>
        </is>
      </c>
      <c r="Q302" s="14" t="inlineStr">
        <is>
          <t>data/raw/openrouter/20260821/bc7f2e494c128f804aa44e3430b24af1cb93016e1679b2ea2b481eb06eab91e2.json.gz</t>
        </is>
      </c>
      <c r="R302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03" ht="42" customHeight="1">
      <c r="A303" s="14" t="inlineStr">
        <is>
          <t>千问</t>
        </is>
      </c>
      <c r="B303" s="14" t="inlineStr">
        <is>
          <t>qwen/qwen3.5-9b</t>
        </is>
      </c>
      <c r="C303" s="14" t="inlineStr">
        <is>
          <t>Qwen3.5-9B</t>
        </is>
      </c>
      <c r="D303" s="14" t="inlineStr">
        <is>
          <t>OpenRouter当前可用</t>
        </is>
      </c>
      <c r="E303" s="15" t="n">
        <v>46091.5</v>
      </c>
      <c r="F303" s="14" t="inlineStr">
        <is>
          <t>OpenRouter created 元数据</t>
        </is>
      </c>
      <c r="G303" s="16" t="n">
        <v>46098.2966435185</v>
      </c>
      <c r="H303" s="16" t="n">
        <v>46255.2800462963</v>
      </c>
      <c r="I303" s="16"/>
      <c r="J303" s="19" t="inlineStr">
        <is>
          <t>C</t>
        </is>
      </c>
      <c r="K303" s="14" t="inlineStr">
        <is>
          <t>domestic_official_price_missing</t>
        </is>
      </c>
      <c r="L303" s="14" t="inlineStr">
        <is>
          <t>无；仅作模型发现，海外/渠道价格已屏蔽</t>
        </is>
      </c>
      <c r="M303" s="14" t="inlineStr">
        <is>
          <t>https://openrouter.ai/api/v1/models</t>
        </is>
      </c>
      <c r="N303" s="14"/>
      <c r="O303" s="14" t="inlineStr">
        <is>
          <t>https://help.aliyun.com/zh/model-studio/getting-started/models</t>
        </is>
      </c>
      <c r="P303" s="14" t="inlineStr">
        <is>
          <t>阿里云百炼官方模型目录</t>
        </is>
      </c>
      <c r="Q303" s="14" t="inlineStr">
        <is>
          <t>data/raw/openrouter/20260821/bc7f2e494c128f804aa44e3430b24af1cb93016e1679b2ea2b481eb06eab91e2.json.gz</t>
        </is>
      </c>
      <c r="R303" s="14" t="inlineStr">
        <is>
          <t>国内厂商仅允许国内官方人民币价按 6.8 换算；当前未找到对应国内官方价格，价格留空。</t>
        </is>
      </c>
    </row>
    <row r="304" ht="42" customHeight="1">
      <c r="A304" s="14" t="inlineStr">
        <is>
          <t>千问</t>
        </is>
      </c>
      <c r="B304" s="14" t="inlineStr">
        <is>
          <t>qwen/qwen3.5-122b-a10b</t>
        </is>
      </c>
      <c r="C304" s="14" t="inlineStr">
        <is>
          <t>Qwen3.5-122B-A10B</t>
        </is>
      </c>
      <c r="D304" s="14" t="inlineStr">
        <is>
          <t>OpenRouter当前可用</t>
        </is>
      </c>
      <c r="E304" s="15" t="n">
        <v>46078.5</v>
      </c>
      <c r="F304" s="14" t="inlineStr">
        <is>
          <t>OpenRouter created 元数据</t>
        </is>
      </c>
      <c r="G304" s="16" t="n">
        <v>46084.3278935185</v>
      </c>
      <c r="H304" s="16" t="n">
        <v>46255.2800462963</v>
      </c>
      <c r="I304" s="16" t="n">
        <v>46255.2800462963</v>
      </c>
      <c r="J304" s="17" t="inlineStr">
        <is>
          <t>A</t>
        </is>
      </c>
      <c r="K304" s="14" t="inlineStr">
        <is>
          <t>official_current</t>
        </is>
      </c>
      <c r="L304" s="14" t="inlineStr">
        <is>
          <t>未缓存输入、输出（官方当前价格页）</t>
        </is>
      </c>
      <c r="M304" s="14" t="inlineStr">
        <is>
          <t>https://help.aliyun.com/zh/model-studio/model-pricing</t>
        </is>
      </c>
      <c r="N304" s="14"/>
      <c r="O304" s="14" t="inlineStr">
        <is>
          <t>https://help.aliyun.com/zh/model-studio/getting-started/models</t>
        </is>
      </c>
      <c r="P304" s="14" t="inlineStr">
        <is>
          <t>阿里云百炼官方模型目录</t>
        </is>
      </c>
      <c r="Q304" s="14" t="inlineStr">
        <is>
          <t>data/raw/openrouter/20260821/bc7f2e494c128f804aa44e3430b24af1cb93016e1679b2ea2b481eb06eab91e2.json.gz</t>
        </is>
      </c>
      <c r="R304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05" ht="42" customHeight="1">
      <c r="A305" s="14" t="inlineStr">
        <is>
          <t>千问</t>
        </is>
      </c>
      <c r="B305" s="14" t="inlineStr">
        <is>
          <t>qwen/qwen3.5-27b</t>
        </is>
      </c>
      <c r="C305" s="14" t="inlineStr">
        <is>
          <t>Qwen3.5-27B</t>
        </is>
      </c>
      <c r="D305" s="14" t="inlineStr">
        <is>
          <t>OpenRouter当前可用</t>
        </is>
      </c>
      <c r="E305" s="15" t="n">
        <v>46078.5</v>
      </c>
      <c r="F305" s="14" t="inlineStr">
        <is>
          <t>OpenRouter created 元数据</t>
        </is>
      </c>
      <c r="G305" s="16" t="n">
        <v>46084.3278935185</v>
      </c>
      <c r="H305" s="16" t="n">
        <v>46255.2800462963</v>
      </c>
      <c r="I305" s="16" t="n">
        <v>46255.2800462963</v>
      </c>
      <c r="J305" s="17" t="inlineStr">
        <is>
          <t>A</t>
        </is>
      </c>
      <c r="K305" s="14" t="inlineStr">
        <is>
          <t>official_current</t>
        </is>
      </c>
      <c r="L305" s="14" t="inlineStr">
        <is>
          <t>未缓存输入、输出（官方当前价格页）</t>
        </is>
      </c>
      <c r="M305" s="14" t="inlineStr">
        <is>
          <t>https://help.aliyun.com/zh/model-studio/model-pricing</t>
        </is>
      </c>
      <c r="N305" s="14"/>
      <c r="O305" s="14" t="inlineStr">
        <is>
          <t>https://help.aliyun.com/zh/model-studio/getting-started/models</t>
        </is>
      </c>
      <c r="P305" s="14" t="inlineStr">
        <is>
          <t>阿里云百炼官方模型目录</t>
        </is>
      </c>
      <c r="Q305" s="14" t="inlineStr">
        <is>
          <t>data/raw/openrouter/20260821/bc7f2e494c128f804aa44e3430b24af1cb93016e1679b2ea2b481eb06eab91e2.json.gz</t>
        </is>
      </c>
      <c r="R305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06" ht="42" customHeight="1">
      <c r="A306" s="14" t="inlineStr">
        <is>
          <t>千问</t>
        </is>
      </c>
      <c r="B306" s="14" t="inlineStr">
        <is>
          <t>qwen/qwen3.5-35b-a3b</t>
        </is>
      </c>
      <c r="C306" s="14" t="inlineStr">
        <is>
          <t>Qwen3.5-35B-A3B</t>
        </is>
      </c>
      <c r="D306" s="14" t="inlineStr">
        <is>
          <t>OpenRouter当前可用</t>
        </is>
      </c>
      <c r="E306" s="15" t="n">
        <v>46078.5</v>
      </c>
      <c r="F306" s="14" t="inlineStr">
        <is>
          <t>OpenRouter created 元数据</t>
        </is>
      </c>
      <c r="G306" s="16" t="n">
        <v>46084.3278935185</v>
      </c>
      <c r="H306" s="16" t="n">
        <v>46255.2800462963</v>
      </c>
      <c r="I306" s="16" t="n">
        <v>46255.2800462963</v>
      </c>
      <c r="J306" s="17" t="inlineStr">
        <is>
          <t>A</t>
        </is>
      </c>
      <c r="K306" s="14" t="inlineStr">
        <is>
          <t>official_current</t>
        </is>
      </c>
      <c r="L306" s="14" t="inlineStr">
        <is>
          <t>未缓存输入、输出（官方当前价格页）</t>
        </is>
      </c>
      <c r="M306" s="14" t="inlineStr">
        <is>
          <t>https://help.aliyun.com/zh/model-studio/model-pricing</t>
        </is>
      </c>
      <c r="N306" s="14"/>
      <c r="O306" s="14" t="inlineStr">
        <is>
          <t>https://help.aliyun.com/zh/model-studio/getting-started/models</t>
        </is>
      </c>
      <c r="P306" s="14" t="inlineStr">
        <is>
          <t>阿里云百炼官方模型目录</t>
        </is>
      </c>
      <c r="Q306" s="14" t="inlineStr">
        <is>
          <t>data/raw/openrouter/20260821/bc7f2e494c128f804aa44e3430b24af1cb93016e1679b2ea2b481eb06eab91e2.json.gz</t>
        </is>
      </c>
      <c r="R306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07" ht="42" customHeight="1">
      <c r="A307" s="14" t="inlineStr">
        <is>
          <t>千问</t>
        </is>
      </c>
      <c r="B307" s="14" t="inlineStr">
        <is>
          <t>qwen/qwen3.5-flash-02-23</t>
        </is>
      </c>
      <c r="C307" s="14" t="inlineStr">
        <is>
          <t>Qwen3.5-Flash</t>
        </is>
      </c>
      <c r="D307" s="14" t="inlineStr">
        <is>
          <t>OpenRouter当前可用</t>
        </is>
      </c>
      <c r="E307" s="15" t="n">
        <v>46078.5</v>
      </c>
      <c r="F307" s="14" t="inlineStr">
        <is>
          <t>OpenRouter created 元数据</t>
        </is>
      </c>
      <c r="G307" s="16" t="n">
        <v>46084.3278935185</v>
      </c>
      <c r="H307" s="16" t="n">
        <v>46255.2800462963</v>
      </c>
      <c r="I307" s="16" t="n">
        <v>46255.2800462963</v>
      </c>
      <c r="J307" s="17" t="inlineStr">
        <is>
          <t>A</t>
        </is>
      </c>
      <c r="K307" s="14" t="inlineStr">
        <is>
          <t>official_current</t>
        </is>
      </c>
      <c r="L307" s="14" t="inlineStr">
        <is>
          <t>未缓存输入、输出（官方当前价格页）</t>
        </is>
      </c>
      <c r="M307" s="14" t="inlineStr">
        <is>
          <t>https://help.aliyun.com/zh/model-studio/model-pricing</t>
        </is>
      </c>
      <c r="N307" s="14"/>
      <c r="O307" s="14" t="inlineStr">
        <is>
          <t>https://help.aliyun.com/zh/model-studio/getting-started/models</t>
        </is>
      </c>
      <c r="P307" s="14" t="inlineStr">
        <is>
          <t>阿里云百炼官方模型目录</t>
        </is>
      </c>
      <c r="Q307" s="14" t="inlineStr">
        <is>
          <t>data/raw/openrouter/20260821/bc7f2e494c128f804aa44e3430b24af1cb93016e1679b2ea2b481eb06eab91e2.json.gz</t>
        </is>
      </c>
      <c r="R307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08" ht="42" customHeight="1">
      <c r="A308" s="14" t="inlineStr">
        <is>
          <t>千问</t>
        </is>
      </c>
      <c r="B308" s="14" t="inlineStr">
        <is>
          <t>qwen/qwen3.5-397b-a17b</t>
        </is>
      </c>
      <c r="C308" s="14" t="inlineStr">
        <is>
          <t>Qwen3.5-397B-A17B</t>
        </is>
      </c>
      <c r="D308" s="14" t="inlineStr">
        <is>
          <t>OpenRouter当前可用</t>
        </is>
      </c>
      <c r="E308" s="15" t="n">
        <v>46069.5</v>
      </c>
      <c r="F308" s="14" t="inlineStr">
        <is>
          <t>OpenRouter created 元数据</t>
        </is>
      </c>
      <c r="G308" s="16" t="n">
        <v>46072.2056134259</v>
      </c>
      <c r="H308" s="16" t="n">
        <v>46255.2800462963</v>
      </c>
      <c r="I308" s="16" t="n">
        <v>46255.2800462963</v>
      </c>
      <c r="J308" s="17" t="inlineStr">
        <is>
          <t>A</t>
        </is>
      </c>
      <c r="K308" s="14" t="inlineStr">
        <is>
          <t>official_current</t>
        </is>
      </c>
      <c r="L308" s="14" t="inlineStr">
        <is>
          <t>未缓存输入、输出（官方当前价格页）</t>
        </is>
      </c>
      <c r="M308" s="14" t="inlineStr">
        <is>
          <t>https://help.aliyun.com/zh/model-studio/model-pricing</t>
        </is>
      </c>
      <c r="N308" s="14"/>
      <c r="O308" s="14" t="inlineStr">
        <is>
          <t>https://help.aliyun.com/zh/model-studio/getting-started/models</t>
        </is>
      </c>
      <c r="P308" s="14" t="inlineStr">
        <is>
          <t>阿里云百炼官方模型目录</t>
        </is>
      </c>
      <c r="Q308" s="14" t="inlineStr">
        <is>
          <t>data/raw/openrouter/20260821/bc7f2e494c128f804aa44e3430b24af1cb93016e1679b2ea2b481eb06eab91e2.json.gz</t>
        </is>
      </c>
      <c r="R308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09" ht="42" customHeight="1">
      <c r="A309" s="14" t="inlineStr">
        <is>
          <t>千问</t>
        </is>
      </c>
      <c r="B309" s="14" t="inlineStr">
        <is>
          <t>qwen/qwen3.5-plus-02-15</t>
        </is>
      </c>
      <c r="C309" s="14" t="inlineStr">
        <is>
          <t>Qwen3.5-Plus-2026-02-15</t>
        </is>
      </c>
      <c r="D309" s="14" t="inlineStr">
        <is>
          <t>OpenRouter当前可用</t>
        </is>
      </c>
      <c r="E309" s="15" t="n">
        <v>46069.5</v>
      </c>
      <c r="F309" s="14" t="inlineStr">
        <is>
          <t>OpenRouter created 元数据</t>
        </is>
      </c>
      <c r="G309" s="16" t="n">
        <v>46072.2056134259</v>
      </c>
      <c r="H309" s="16" t="n">
        <v>46255.2800462963</v>
      </c>
      <c r="I309" s="16" t="n">
        <v>46255.2800462963</v>
      </c>
      <c r="J309" s="17" t="inlineStr">
        <is>
          <t>A</t>
        </is>
      </c>
      <c r="K309" s="14" t="inlineStr">
        <is>
          <t>official_current</t>
        </is>
      </c>
      <c r="L309" s="14" t="inlineStr">
        <is>
          <t>未缓存输入、输出（官方当前价格页）</t>
        </is>
      </c>
      <c r="M309" s="14" t="inlineStr">
        <is>
          <t>https://help.aliyun.com/zh/model-studio/model-pricing</t>
        </is>
      </c>
      <c r="N309" s="14"/>
      <c r="O309" s="14" t="inlineStr">
        <is>
          <t>https://help.aliyun.com/zh/model-studio/getting-started/models</t>
        </is>
      </c>
      <c r="P309" s="14" t="inlineStr">
        <is>
          <t>阿里云百炼官方模型目录</t>
        </is>
      </c>
      <c r="Q309" s="14" t="inlineStr">
        <is>
          <t>data/raw/openrouter/20260821/bc7f2e494c128f804aa44e3430b24af1cb93016e1679b2ea2b481eb06eab91e2.json.gz</t>
        </is>
      </c>
      <c r="R309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10" ht="42" customHeight="1">
      <c r="A310" s="14" t="inlineStr">
        <is>
          <t>千问</t>
        </is>
      </c>
      <c r="B310" s="14" t="inlineStr">
        <is>
          <t>qwen/qwen3-max-thinking</t>
        </is>
      </c>
      <c r="C310" s="14" t="inlineStr">
        <is>
          <t>Qwen3 Max Thinking</t>
        </is>
      </c>
      <c r="D310" s="14" t="inlineStr">
        <is>
          <t>OpenRouter当前可用</t>
        </is>
      </c>
      <c r="E310" s="15" t="n">
        <v>46062.5</v>
      </c>
      <c r="F310" s="14" t="inlineStr">
        <is>
          <t>OpenRouter created 元数据</t>
        </is>
      </c>
      <c r="G310" s="16" t="n">
        <v>46072.2056134259</v>
      </c>
      <c r="H310" s="16" t="n">
        <v>46255.2800462963</v>
      </c>
      <c r="I310" s="16"/>
      <c r="J310" s="19" t="inlineStr">
        <is>
          <t>C</t>
        </is>
      </c>
      <c r="K310" s="14" t="inlineStr">
        <is>
          <t>domestic_official_price_missing</t>
        </is>
      </c>
      <c r="L310" s="14" t="inlineStr">
        <is>
          <t>无；仅作模型发现，海外/渠道价格已屏蔽</t>
        </is>
      </c>
      <c r="M310" s="14" t="inlineStr">
        <is>
          <t>https://openrouter.ai/api/v1/models</t>
        </is>
      </c>
      <c r="N310" s="14"/>
      <c r="O310" s="14" t="inlineStr">
        <is>
          <t>https://help.aliyun.com/zh/model-studio/getting-started/models</t>
        </is>
      </c>
      <c r="P310" s="14" t="inlineStr">
        <is>
          <t>阿里云百炼官方模型目录</t>
        </is>
      </c>
      <c r="Q310" s="14" t="inlineStr">
        <is>
          <t>data/raw/openrouter/20260821/bc7f2e494c128f804aa44e3430b24af1cb93016e1679b2ea2b481eb06eab91e2.json.gz</t>
        </is>
      </c>
      <c r="R310" s="14" t="inlineStr">
        <is>
          <t>国内厂商仅允许国内官方人民币价按 6.8 换算；当前未找到对应国内官方价格，价格留空。</t>
        </is>
      </c>
    </row>
    <row r="311" ht="42" customHeight="1">
      <c r="A311" s="14" t="inlineStr">
        <is>
          <t>千问</t>
        </is>
      </c>
      <c r="B311" s="14" t="inlineStr">
        <is>
          <t>qwen/qwen3-coder-next</t>
        </is>
      </c>
      <c r="C311" s="14" t="inlineStr">
        <is>
          <t>Qwen3-Coder-Next</t>
        </is>
      </c>
      <c r="D311" s="14" t="inlineStr">
        <is>
          <t>OpenRouter当前可用</t>
        </is>
      </c>
      <c r="E311" s="15" t="n">
        <v>46057.5</v>
      </c>
      <c r="F311" s="14" t="inlineStr">
        <is>
          <t>OpenRouter created 元数据</t>
        </is>
      </c>
      <c r="G311" s="16" t="n">
        <v>46072.2056134259</v>
      </c>
      <c r="H311" s="16" t="n">
        <v>46255.2800462963</v>
      </c>
      <c r="I311" s="16" t="n">
        <v>46255.2800462963</v>
      </c>
      <c r="J311" s="17" t="inlineStr">
        <is>
          <t>A</t>
        </is>
      </c>
      <c r="K311" s="14" t="inlineStr">
        <is>
          <t>official_current</t>
        </is>
      </c>
      <c r="L311" s="14" t="inlineStr">
        <is>
          <t>未缓存输入、输出（官方当前价格页）</t>
        </is>
      </c>
      <c r="M311" s="14" t="inlineStr">
        <is>
          <t>https://help.aliyun.com/zh/model-studio/model-pricing</t>
        </is>
      </c>
      <c r="N311" s="14"/>
      <c r="O311" s="14" t="inlineStr">
        <is>
          <t>https://help.aliyun.com/zh/model-studio/getting-started/models</t>
        </is>
      </c>
      <c r="P311" s="14" t="inlineStr">
        <is>
          <t>阿里云百炼官方模型目录</t>
        </is>
      </c>
      <c r="Q311" s="14" t="inlineStr">
        <is>
          <t>data/raw/openrouter/20260821/bc7f2e494c128f804aa44e3430b24af1cb93016e1679b2ea2b481eb06eab91e2.json.gz</t>
        </is>
      </c>
      <c r="R311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12" ht="42" customHeight="1">
      <c r="A312" s="14" t="inlineStr">
        <is>
          <t>千问</t>
        </is>
      </c>
      <c r="B312" s="14" t="inlineStr">
        <is>
          <t>qwen/qwen3-vl-32b-instruct</t>
        </is>
      </c>
      <c r="C312" s="14" t="inlineStr">
        <is>
          <t>Qwen3 VL 32B Instruct</t>
        </is>
      </c>
      <c r="D312" s="14" t="inlineStr">
        <is>
          <t>OpenRouter当前可用</t>
        </is>
      </c>
      <c r="E312" s="15" t="n">
        <v>45953.5</v>
      </c>
      <c r="F312" s="14" t="inlineStr">
        <is>
          <t>OpenRouter created 元数据</t>
        </is>
      </c>
      <c r="G312" s="16" t="n">
        <v>45961.7502893519</v>
      </c>
      <c r="H312" s="16" t="n">
        <v>46255.2800462963</v>
      </c>
      <c r="I312" s="16"/>
      <c r="J312" s="19" t="inlineStr">
        <is>
          <t>C</t>
        </is>
      </c>
      <c r="K312" s="14" t="inlineStr">
        <is>
          <t>domestic_official_price_missing</t>
        </is>
      </c>
      <c r="L312" s="14" t="inlineStr">
        <is>
          <t>无；仅作模型发现，海外/渠道价格已屏蔽</t>
        </is>
      </c>
      <c r="M312" s="14" t="inlineStr">
        <is>
          <t>https://openrouter.ai/api/v1/models</t>
        </is>
      </c>
      <c r="N312" s="14"/>
      <c r="O312" s="14" t="inlineStr">
        <is>
          <t>https://help.aliyun.com/zh/model-studio/getting-started/models</t>
        </is>
      </c>
      <c r="P312" s="14" t="inlineStr">
        <is>
          <t>阿里云百炼官方模型目录</t>
        </is>
      </c>
      <c r="Q312" s="14" t="inlineStr">
        <is>
          <t>data/raw/openrouter/20260821/bc7f2e494c128f804aa44e3430b24af1cb93016e1679b2ea2b481eb06eab91e2.json.gz</t>
        </is>
      </c>
      <c r="R312" s="14" t="inlineStr">
        <is>
          <t>国内厂商仅允许国内官方人民币价按 6.8 换算；当前未找到对应国内官方价格，价格留空。</t>
        </is>
      </c>
    </row>
    <row r="313" ht="42" customHeight="1">
      <c r="A313" s="14" t="inlineStr">
        <is>
          <t>千问</t>
        </is>
      </c>
      <c r="B313" s="14" t="inlineStr">
        <is>
          <t>qwen/qwen3-vl-8b-instruct</t>
        </is>
      </c>
      <c r="C313" s="14" t="inlineStr">
        <is>
          <t>Qwen3 VL 8B Instruct</t>
        </is>
      </c>
      <c r="D313" s="14" t="inlineStr">
        <is>
          <t>OpenRouter当前可用</t>
        </is>
      </c>
      <c r="E313" s="15" t="n">
        <v>45944.5</v>
      </c>
      <c r="F313" s="14" t="inlineStr">
        <is>
          <t>OpenRouter created 元数据</t>
        </is>
      </c>
      <c r="G313" s="16" t="n">
        <v>45950.0125</v>
      </c>
      <c r="H313" s="16" t="n">
        <v>46255.2800462963</v>
      </c>
      <c r="I313" s="16"/>
      <c r="J313" s="19" t="inlineStr">
        <is>
          <t>C</t>
        </is>
      </c>
      <c r="K313" s="14" t="inlineStr">
        <is>
          <t>domestic_official_price_missing</t>
        </is>
      </c>
      <c r="L313" s="14" t="inlineStr">
        <is>
          <t>无；仅作模型发现，海外/渠道价格已屏蔽</t>
        </is>
      </c>
      <c r="M313" s="14" t="inlineStr">
        <is>
          <t>https://openrouter.ai/api/v1/models</t>
        </is>
      </c>
      <c r="N313" s="14"/>
      <c r="O313" s="14" t="inlineStr">
        <is>
          <t>https://help.aliyun.com/zh/model-studio/getting-started/models</t>
        </is>
      </c>
      <c r="P313" s="14" t="inlineStr">
        <is>
          <t>阿里云百炼官方模型目录</t>
        </is>
      </c>
      <c r="Q313" s="14" t="inlineStr">
        <is>
          <t>data/raw/openrouter/20260821/bc7f2e494c128f804aa44e3430b24af1cb93016e1679b2ea2b481eb06eab91e2.json.gz</t>
        </is>
      </c>
      <c r="R313" s="14" t="inlineStr">
        <is>
          <t>国内厂商仅允许国内官方人民币价按 6.8 换算；当前未找到对应国内官方价格，价格留空。</t>
        </is>
      </c>
    </row>
    <row r="314" ht="42" customHeight="1">
      <c r="A314" s="14" t="inlineStr">
        <is>
          <t>千问</t>
        </is>
      </c>
      <c r="B314" s="14" t="inlineStr">
        <is>
          <t>qwen/qwen3-vl-8b-thinking</t>
        </is>
      </c>
      <c r="C314" s="14" t="inlineStr">
        <is>
          <t>Qwen3 VL 8B Thinking</t>
        </is>
      </c>
      <c r="D314" s="14" t="inlineStr">
        <is>
          <t>OpenRouter当前可用</t>
        </is>
      </c>
      <c r="E314" s="15" t="n">
        <v>45944.5</v>
      </c>
      <c r="F314" s="14" t="inlineStr">
        <is>
          <t>OpenRouter created 元数据</t>
        </is>
      </c>
      <c r="G314" s="16" t="n">
        <v>45950.0125</v>
      </c>
      <c r="H314" s="16" t="n">
        <v>46255.2800462963</v>
      </c>
      <c r="I314" s="16"/>
      <c r="J314" s="19" t="inlineStr">
        <is>
          <t>C</t>
        </is>
      </c>
      <c r="K314" s="14" t="inlineStr">
        <is>
          <t>domestic_official_price_missing</t>
        </is>
      </c>
      <c r="L314" s="14" t="inlineStr">
        <is>
          <t>无；仅作模型发现，海外/渠道价格已屏蔽</t>
        </is>
      </c>
      <c r="M314" s="14" t="inlineStr">
        <is>
          <t>https://openrouter.ai/api/v1/models</t>
        </is>
      </c>
      <c r="N314" s="14"/>
      <c r="O314" s="14" t="inlineStr">
        <is>
          <t>https://help.aliyun.com/zh/model-studio/getting-started/models</t>
        </is>
      </c>
      <c r="P314" s="14" t="inlineStr">
        <is>
          <t>阿里云百炼官方模型目录</t>
        </is>
      </c>
      <c r="Q314" s="14" t="inlineStr">
        <is>
          <t>data/raw/openrouter/20260821/bc7f2e494c128f804aa44e3430b24af1cb93016e1679b2ea2b481eb06eab91e2.json.gz</t>
        </is>
      </c>
      <c r="R314" s="14" t="inlineStr">
        <is>
          <t>国内厂商仅允许国内官方人民币价按 6.8 换算；当前未找到对应国内官方价格，价格留空。</t>
        </is>
      </c>
    </row>
    <row r="315" ht="42" customHeight="1">
      <c r="A315" s="14" t="inlineStr">
        <is>
          <t>千问</t>
        </is>
      </c>
      <c r="B315" s="14" t="inlineStr">
        <is>
          <t>qwen/qwen3-vl-30b-a3b-instruct</t>
        </is>
      </c>
      <c r="C315" s="14" t="inlineStr">
        <is>
          <t>Qwen3 VL 30B A3B Instruct</t>
        </is>
      </c>
      <c r="D315" s="14" t="inlineStr">
        <is>
          <t>OpenRouter当前可用</t>
        </is>
      </c>
      <c r="E315" s="15" t="n">
        <v>45936.5</v>
      </c>
      <c r="F315" s="14" t="inlineStr">
        <is>
          <t>OpenRouter created 元数据</t>
        </is>
      </c>
      <c r="G315" s="16" t="n">
        <v>45942.0989930556</v>
      </c>
      <c r="H315" s="16" t="n">
        <v>46255.2800462963</v>
      </c>
      <c r="I315" s="16"/>
      <c r="J315" s="19" t="inlineStr">
        <is>
          <t>C</t>
        </is>
      </c>
      <c r="K315" s="14" t="inlineStr">
        <is>
          <t>domestic_official_price_missing</t>
        </is>
      </c>
      <c r="L315" s="14" t="inlineStr">
        <is>
          <t>无；仅作模型发现，海外/渠道价格已屏蔽</t>
        </is>
      </c>
      <c r="M315" s="14" t="inlineStr">
        <is>
          <t>https://openrouter.ai/api/v1/models</t>
        </is>
      </c>
      <c r="N315" s="14"/>
      <c r="O315" s="14" t="inlineStr">
        <is>
          <t>https://help.aliyun.com/zh/model-studio/getting-started/models</t>
        </is>
      </c>
      <c r="P315" s="14" t="inlineStr">
        <is>
          <t>阿里云百炼官方模型目录</t>
        </is>
      </c>
      <c r="Q315" s="14" t="inlineStr">
        <is>
          <t>data/raw/openrouter/20260821/bc7f2e494c128f804aa44e3430b24af1cb93016e1679b2ea2b481eb06eab91e2.json.gz</t>
        </is>
      </c>
      <c r="R315" s="14" t="inlineStr">
        <is>
          <t>国内厂商仅允许国内官方人民币价按 6.8 换算；当前未找到对应国内官方价格，价格留空。</t>
        </is>
      </c>
    </row>
    <row r="316" ht="42" customHeight="1">
      <c r="A316" s="14" t="inlineStr">
        <is>
          <t>千问</t>
        </is>
      </c>
      <c r="B316" s="14" t="inlineStr">
        <is>
          <t>qwen/qwen3-vl-30b-a3b-thinking</t>
        </is>
      </c>
      <c r="C316" s="14" t="inlineStr">
        <is>
          <t>Qwen3 VL 30B A3B Thinking</t>
        </is>
      </c>
      <c r="D316" s="14" t="inlineStr">
        <is>
          <t>OpenRouter当前可用</t>
        </is>
      </c>
      <c r="E316" s="15" t="n">
        <v>45936.5</v>
      </c>
      <c r="F316" s="14" t="inlineStr">
        <is>
          <t>OpenRouter created 元数据</t>
        </is>
      </c>
      <c r="G316" s="16" t="n">
        <v>45942.0989930556</v>
      </c>
      <c r="H316" s="16" t="n">
        <v>46255.2800462963</v>
      </c>
      <c r="I316" s="16"/>
      <c r="J316" s="19" t="inlineStr">
        <is>
          <t>C</t>
        </is>
      </c>
      <c r="K316" s="14" t="inlineStr">
        <is>
          <t>domestic_official_price_missing</t>
        </is>
      </c>
      <c r="L316" s="14" t="inlineStr">
        <is>
          <t>无；仅作模型发现，海外/渠道价格已屏蔽</t>
        </is>
      </c>
      <c r="M316" s="14" t="inlineStr">
        <is>
          <t>https://openrouter.ai/api/v1/models</t>
        </is>
      </c>
      <c r="N316" s="14"/>
      <c r="O316" s="14" t="inlineStr">
        <is>
          <t>https://help.aliyun.com/zh/model-studio/getting-started/models</t>
        </is>
      </c>
      <c r="P316" s="14" t="inlineStr">
        <is>
          <t>阿里云百炼官方模型目录</t>
        </is>
      </c>
      <c r="Q316" s="14" t="inlineStr">
        <is>
          <t>data/raw/openrouter/20260821/bc7f2e494c128f804aa44e3430b24af1cb93016e1679b2ea2b481eb06eab91e2.json.gz</t>
        </is>
      </c>
      <c r="R316" s="14" t="inlineStr">
        <is>
          <t>国内厂商仅允许国内官方人民币价按 6.8 换算；当前未找到对应国内官方价格，价格留空。</t>
        </is>
      </c>
    </row>
    <row r="317" ht="42" customHeight="1">
      <c r="A317" s="14" t="inlineStr">
        <is>
          <t>千问</t>
        </is>
      </c>
      <c r="B317" s="14" t="inlineStr">
        <is>
          <t>qwen/qwen3-vl-235b-a22b-instruct</t>
        </is>
      </c>
      <c r="C317" s="14" t="inlineStr">
        <is>
          <t>Qwen3 VL 235B A22B Instruct</t>
        </is>
      </c>
      <c r="D317" s="14" t="inlineStr">
        <is>
          <t>OpenRouter当前可用</t>
        </is>
      </c>
      <c r="E317" s="15" t="n">
        <v>45923.5</v>
      </c>
      <c r="F317" s="14" t="inlineStr">
        <is>
          <t>OpenRouter created 元数据</t>
        </is>
      </c>
      <c r="G317" s="16" t="n">
        <v>45924.509525463</v>
      </c>
      <c r="H317" s="16" t="n">
        <v>46255.2800462963</v>
      </c>
      <c r="I317" s="16"/>
      <c r="J317" s="19" t="inlineStr">
        <is>
          <t>C</t>
        </is>
      </c>
      <c r="K317" s="14" t="inlineStr">
        <is>
          <t>domestic_official_price_missing</t>
        </is>
      </c>
      <c r="L317" s="14" t="inlineStr">
        <is>
          <t>无；仅作模型发现，海外/渠道价格已屏蔽</t>
        </is>
      </c>
      <c r="M317" s="14" t="inlineStr">
        <is>
          <t>https://openrouter.ai/api/v1/models</t>
        </is>
      </c>
      <c r="N317" s="14"/>
      <c r="O317" s="14" t="inlineStr">
        <is>
          <t>https://help.aliyun.com/zh/model-studio/getting-started/models</t>
        </is>
      </c>
      <c r="P317" s="14" t="inlineStr">
        <is>
          <t>阿里云百炼官方模型目录</t>
        </is>
      </c>
      <c r="Q317" s="14" t="inlineStr">
        <is>
          <t>data/raw/openrouter/20260821/bc7f2e494c128f804aa44e3430b24af1cb93016e1679b2ea2b481eb06eab91e2.json.gz</t>
        </is>
      </c>
      <c r="R317" s="14" t="inlineStr">
        <is>
          <t>国内厂商仅允许国内官方人民币价按 6.8 换算；当前未找到对应国内官方价格，价格留空。</t>
        </is>
      </c>
    </row>
    <row r="318" ht="42" customHeight="1">
      <c r="A318" s="14" t="inlineStr">
        <is>
          <t>千问</t>
        </is>
      </c>
      <c r="B318" s="14" t="inlineStr">
        <is>
          <t>qwen/qwen3-vl-235b-a22b-thinking</t>
        </is>
      </c>
      <c r="C318" s="14" t="inlineStr">
        <is>
          <t>Qwen3 VL 235B A22B Thinking</t>
        </is>
      </c>
      <c r="D318" s="14" t="inlineStr">
        <is>
          <t>OpenRouter当前可用</t>
        </is>
      </c>
      <c r="E318" s="15" t="n">
        <v>45923.5</v>
      </c>
      <c r="F318" s="14" t="inlineStr">
        <is>
          <t>OpenRouter created 元数据</t>
        </is>
      </c>
      <c r="G318" s="16" t="n">
        <v>45924.509525463</v>
      </c>
      <c r="H318" s="16" t="n">
        <v>46255.2800462963</v>
      </c>
      <c r="I318" s="16"/>
      <c r="J318" s="19" t="inlineStr">
        <is>
          <t>C</t>
        </is>
      </c>
      <c r="K318" s="14" t="inlineStr">
        <is>
          <t>domestic_official_price_missing</t>
        </is>
      </c>
      <c r="L318" s="14" t="inlineStr">
        <is>
          <t>无；仅作模型发现，海外/渠道价格已屏蔽</t>
        </is>
      </c>
      <c r="M318" s="14" t="inlineStr">
        <is>
          <t>https://openrouter.ai/api/v1/models</t>
        </is>
      </c>
      <c r="N318" s="14"/>
      <c r="O318" s="14" t="inlineStr">
        <is>
          <t>https://help.aliyun.com/zh/model-studio/getting-started/models</t>
        </is>
      </c>
      <c r="P318" s="14" t="inlineStr">
        <is>
          <t>阿里云百炼官方模型目录</t>
        </is>
      </c>
      <c r="Q318" s="14" t="inlineStr">
        <is>
          <t>data/raw/openrouter/20260821/bc7f2e494c128f804aa44e3430b24af1cb93016e1679b2ea2b481eb06eab91e2.json.gz</t>
        </is>
      </c>
      <c r="R318" s="14" t="inlineStr">
        <is>
          <t>国内厂商仅允许国内官方人民币价按 6.8 换算；当前未找到对应国内官方价格，价格留空。</t>
        </is>
      </c>
    </row>
    <row r="319" ht="42" customHeight="1">
      <c r="A319" s="14" t="inlineStr">
        <is>
          <t>千问</t>
        </is>
      </c>
      <c r="B319" s="14" t="inlineStr">
        <is>
          <t>qwen/qwen3-coder-plus</t>
        </is>
      </c>
      <c r="C319" s="14" t="inlineStr">
        <is>
          <t>Qwen3-Coder-Plus</t>
        </is>
      </c>
      <c r="D319" s="14" t="inlineStr">
        <is>
          <t>OpenRouter当前可用</t>
        </is>
      </c>
      <c r="E319" s="15" t="n">
        <v>45923.5</v>
      </c>
      <c r="F319" s="14" t="inlineStr">
        <is>
          <t>OpenRouter created 元数据</t>
        </is>
      </c>
      <c r="G319" s="16" t="n">
        <v>45918.7875115741</v>
      </c>
      <c r="H319" s="16" t="n">
        <v>46255.2800462963</v>
      </c>
      <c r="I319" s="16" t="n">
        <v>46255.2800462963</v>
      </c>
      <c r="J319" s="17" t="inlineStr">
        <is>
          <t>A</t>
        </is>
      </c>
      <c r="K319" s="14" t="inlineStr">
        <is>
          <t>official_current</t>
        </is>
      </c>
      <c r="L319" s="14" t="inlineStr">
        <is>
          <t>未缓存输入、缓存输入、输出（官方当前价格页）</t>
        </is>
      </c>
      <c r="M319" s="14" t="inlineStr">
        <is>
          <t>https://help.aliyun.com/zh/model-studio/model-pricing</t>
        </is>
      </c>
      <c r="N319" s="14"/>
      <c r="O319" s="14" t="inlineStr">
        <is>
          <t>https://help.aliyun.com/zh/model-studio/getting-started/models</t>
        </is>
      </c>
      <c r="P319" s="14" t="inlineStr">
        <is>
          <t>阿里云百炼官方模型目录</t>
        </is>
      </c>
      <c r="Q319" s="14" t="inlineStr">
        <is>
          <t>data/raw/openrouter/20260821/bc7f2e494c128f804aa44e3430b24af1cb93016e1679b2ea2b481eb06eab91e2.json.gz</t>
        </is>
      </c>
      <c r="R319" s="14" t="inlineStr">
        <is>
          <t>阿里云百炼华北2（北京）国内官方人民币原价；按固定汇率 6.8 换算美元，不采用国际区价格；仅对官方华北2隐式缓存支持名单内模型，缓存命中价按未缓存输入价的20%计算；缓存规则：https://help.aliyun.com/zh/model-studio/context-cache</t>
        </is>
      </c>
    </row>
    <row r="320" ht="42" customHeight="1">
      <c r="A320" s="14" t="inlineStr">
        <is>
          <t>千问</t>
        </is>
      </c>
      <c r="B320" s="14" t="inlineStr">
        <is>
          <t>qwen/qwen3-max</t>
        </is>
      </c>
      <c r="C320" s="14" t="inlineStr">
        <is>
          <t>Qwen3-Max</t>
        </is>
      </c>
      <c r="D320" s="14" t="inlineStr">
        <is>
          <t>OpenRouter当前可用</t>
        </is>
      </c>
      <c r="E320" s="15" t="n">
        <v>45923.5</v>
      </c>
      <c r="F320" s="14" t="inlineStr">
        <is>
          <t>OpenRouter created 元数据</t>
        </is>
      </c>
      <c r="G320" s="16" t="n">
        <v>45911.4426157407</v>
      </c>
      <c r="H320" s="16" t="n">
        <v>46255.2800462963</v>
      </c>
      <c r="I320" s="16" t="n">
        <v>46255.2800462963</v>
      </c>
      <c r="J320" s="17" t="inlineStr">
        <is>
          <t>A</t>
        </is>
      </c>
      <c r="K320" s="14" t="inlineStr">
        <is>
          <t>official_current</t>
        </is>
      </c>
      <c r="L320" s="14" t="inlineStr">
        <is>
          <t>未缓存输入、缓存输入、输出（官方当前价格页）</t>
        </is>
      </c>
      <c r="M320" s="14" t="inlineStr">
        <is>
          <t>https://help.aliyun.com/zh/model-studio/model-pricing</t>
        </is>
      </c>
      <c r="N320" s="14"/>
      <c r="O320" s="14" t="inlineStr">
        <is>
          <t>https://help.aliyun.com/zh/model-studio/getting-started/models</t>
        </is>
      </c>
      <c r="P320" s="14" t="inlineStr">
        <is>
          <t>阿里云百炼官方模型目录</t>
        </is>
      </c>
      <c r="Q320" s="14" t="inlineStr">
        <is>
          <t>data/raw/openrouter/20260821/bc7f2e494c128f804aa44e3430b24af1cb93016e1679b2ea2b481eb06eab91e2.json.gz</t>
        </is>
      </c>
      <c r="R320" s="14" t="inlineStr">
        <is>
          <t>阿里云百炼华北2（北京）国内官方人民币原价；按固定汇率 6.8 换算美元，不采用国际区价格；仅对官方华北2隐式缓存支持名单内模型，缓存命中价按未缓存输入价的20%计算；缓存规则：https://help.aliyun.com/zh/model-studio/context-cache</t>
        </is>
      </c>
    </row>
    <row r="321" ht="42" customHeight="1">
      <c r="A321" s="14" t="inlineStr">
        <is>
          <t>千问</t>
        </is>
      </c>
      <c r="B321" s="14" t="inlineStr">
        <is>
          <t>qwen/qwen3-coder-flash</t>
        </is>
      </c>
      <c r="C321" s="14" t="inlineStr">
        <is>
          <t>Qwen3-Coder-Flash</t>
        </is>
      </c>
      <c r="D321" s="14" t="inlineStr">
        <is>
          <t>OpenRouter当前可用</t>
        </is>
      </c>
      <c r="E321" s="15" t="n">
        <v>45917.5</v>
      </c>
      <c r="F321" s="14" t="inlineStr">
        <is>
          <t>OpenRouter created 元数据</t>
        </is>
      </c>
      <c r="G321" s="16" t="n">
        <v>45918.7875115741</v>
      </c>
      <c r="H321" s="16" t="n">
        <v>46255.2800462963</v>
      </c>
      <c r="I321" s="16" t="n">
        <v>46255.2800462963</v>
      </c>
      <c r="J321" s="17" t="inlineStr">
        <is>
          <t>A</t>
        </is>
      </c>
      <c r="K321" s="14" t="inlineStr">
        <is>
          <t>official_current</t>
        </is>
      </c>
      <c r="L321" s="14" t="inlineStr">
        <is>
          <t>未缓存输入、缓存输入、输出（官方当前价格页）</t>
        </is>
      </c>
      <c r="M321" s="14" t="inlineStr">
        <is>
          <t>https://help.aliyun.com/zh/model-studio/model-pricing</t>
        </is>
      </c>
      <c r="N321" s="14"/>
      <c r="O321" s="14" t="inlineStr">
        <is>
          <t>https://help.aliyun.com/zh/model-studio/getting-started/models</t>
        </is>
      </c>
      <c r="P321" s="14" t="inlineStr">
        <is>
          <t>阿里云百炼官方模型目录</t>
        </is>
      </c>
      <c r="Q321" s="14" t="inlineStr">
        <is>
          <t>data/raw/openrouter/20260821/bc7f2e494c128f804aa44e3430b24af1cb93016e1679b2ea2b481eb06eab91e2.json.gz</t>
        </is>
      </c>
      <c r="R321" s="14" t="inlineStr">
        <is>
          <t>阿里云百炼华北2（北京）国内官方人民币原价；按固定汇率 6.8 换算美元，不采用国际区价格；仅对官方华北2隐式缓存支持名单内模型，缓存命中价按未缓存输入价的20%计算；缓存规则：https://help.aliyun.com/zh/model-studio/context-cache</t>
        </is>
      </c>
    </row>
    <row r="322" ht="42" customHeight="1">
      <c r="A322" s="14" t="inlineStr">
        <is>
          <t>千问</t>
        </is>
      </c>
      <c r="B322" s="14" t="inlineStr">
        <is>
          <t>qwen/qwen3-next-80b-a3b-thinking</t>
        </is>
      </c>
      <c r="C322" s="14" t="inlineStr">
        <is>
          <t>Qwen3 Next 80B A3B Thinking</t>
        </is>
      </c>
      <c r="D322" s="14" t="inlineStr">
        <is>
          <t>OpenRouter当前可用</t>
        </is>
      </c>
      <c r="E322" s="15" t="n">
        <v>45911.5</v>
      </c>
      <c r="F322" s="14" t="inlineStr">
        <is>
          <t>OpenRouter created 元数据</t>
        </is>
      </c>
      <c r="G322" s="16" t="n">
        <v>45912.7201041667</v>
      </c>
      <c r="H322" s="16" t="n">
        <v>46255.2800462963</v>
      </c>
      <c r="I322" s="16"/>
      <c r="J322" s="19" t="inlineStr">
        <is>
          <t>C</t>
        </is>
      </c>
      <c r="K322" s="14" t="inlineStr">
        <is>
          <t>domestic_official_price_missing</t>
        </is>
      </c>
      <c r="L322" s="14" t="inlineStr">
        <is>
          <t>无；仅作模型发现，海外/渠道价格已屏蔽</t>
        </is>
      </c>
      <c r="M322" s="14" t="inlineStr">
        <is>
          <t>https://openrouter.ai/api/v1/models</t>
        </is>
      </c>
      <c r="N322" s="14"/>
      <c r="O322" s="14" t="inlineStr">
        <is>
          <t>https://help.aliyun.com/zh/model-studio/getting-started/models</t>
        </is>
      </c>
      <c r="P322" s="14" t="inlineStr">
        <is>
          <t>阿里云百炼官方模型目录</t>
        </is>
      </c>
      <c r="Q322" s="14" t="inlineStr">
        <is>
          <t>data/raw/openrouter/20260821/bc7f2e494c128f804aa44e3430b24af1cb93016e1679b2ea2b481eb06eab91e2.json.gz</t>
        </is>
      </c>
      <c r="R322" s="14" t="inlineStr">
        <is>
          <t>国内厂商仅允许国内官方人民币价按 6.8 换算；当前未找到对应国内官方价格，价格留空。</t>
        </is>
      </c>
    </row>
    <row r="323" ht="42" customHeight="1">
      <c r="A323" s="14" t="inlineStr">
        <is>
          <t>千问</t>
        </is>
      </c>
      <c r="B323" s="14" t="inlineStr">
        <is>
          <t>qwen/qwen3-next-80b-a3b-instruct</t>
        </is>
      </c>
      <c r="C323" s="14" t="inlineStr">
        <is>
          <t>Qwen3-Next-80B-A3B-Instruct</t>
        </is>
      </c>
      <c r="D323" s="14" t="inlineStr">
        <is>
          <t>OpenRouter当前可用</t>
        </is>
      </c>
      <c r="E323" s="15" t="n">
        <v>45911.5</v>
      </c>
      <c r="F323" s="14" t="inlineStr">
        <is>
          <t>OpenRouter created 元数据</t>
        </is>
      </c>
      <c r="G323" s="16" t="n">
        <v>45912.7201041667</v>
      </c>
      <c r="H323" s="16" t="n">
        <v>46255.2800462963</v>
      </c>
      <c r="I323" s="16" t="n">
        <v>46255.2800462963</v>
      </c>
      <c r="J323" s="17" t="inlineStr">
        <is>
          <t>A</t>
        </is>
      </c>
      <c r="K323" s="14" t="inlineStr">
        <is>
          <t>official_current</t>
        </is>
      </c>
      <c r="L323" s="14" t="inlineStr">
        <is>
          <t>未缓存输入、输出（官方当前价格页）</t>
        </is>
      </c>
      <c r="M323" s="14" t="inlineStr">
        <is>
          <t>https://help.aliyun.com/zh/model-studio/model-pricing</t>
        </is>
      </c>
      <c r="N323" s="14"/>
      <c r="O323" s="14" t="inlineStr">
        <is>
          <t>https://help.aliyun.com/zh/model-studio/getting-started/models</t>
        </is>
      </c>
      <c r="P323" s="14" t="inlineStr">
        <is>
          <t>阿里云百炼官方模型目录</t>
        </is>
      </c>
      <c r="Q323" s="14" t="inlineStr">
        <is>
          <t>data/raw/openrouter/20260821/bc7f2e494c128f804aa44e3430b24af1cb93016e1679b2ea2b481eb06eab91e2.json.gz</t>
        </is>
      </c>
      <c r="R323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24" ht="42" customHeight="1">
      <c r="A324" s="14" t="inlineStr">
        <is>
          <t>千问</t>
        </is>
      </c>
      <c r="B324" s="14" t="inlineStr">
        <is>
          <t>qwen/qwen-plus-2025-07-28</t>
        </is>
      </c>
      <c r="C324" s="14" t="inlineStr">
        <is>
          <t>Qwen-Plus-2025-07-28</t>
        </is>
      </c>
      <c r="D324" s="14" t="inlineStr">
        <is>
          <t>OpenRouter当前可用</t>
        </is>
      </c>
      <c r="E324" s="15" t="n">
        <v>45908.5</v>
      </c>
      <c r="F324" s="14" t="inlineStr">
        <is>
          <t>OpenRouter created 元数据</t>
        </is>
      </c>
      <c r="G324" s="16" t="n">
        <v>45912.7201041667</v>
      </c>
      <c r="H324" s="16" t="n">
        <v>46255.2800462963</v>
      </c>
      <c r="I324" s="16" t="n">
        <v>46255.2800462963</v>
      </c>
      <c r="J324" s="17" t="inlineStr">
        <is>
          <t>A</t>
        </is>
      </c>
      <c r="K324" s="14" t="inlineStr">
        <is>
          <t>official_current</t>
        </is>
      </c>
      <c r="L324" s="14" t="inlineStr">
        <is>
          <t>未缓存输入、输出（官方当前价格页）</t>
        </is>
      </c>
      <c r="M324" s="14" t="inlineStr">
        <is>
          <t>https://help.aliyun.com/zh/model-studio/model-pricing</t>
        </is>
      </c>
      <c r="N324" s="14"/>
      <c r="O324" s="14" t="inlineStr">
        <is>
          <t>https://help.aliyun.com/zh/model-studio/getting-started/models</t>
        </is>
      </c>
      <c r="P324" s="14" t="inlineStr">
        <is>
          <t>阿里云百炼官方模型目录</t>
        </is>
      </c>
      <c r="Q324" s="14" t="inlineStr">
        <is>
          <t>data/raw/openrouter/20260821/bc7f2e494c128f804aa44e3430b24af1cb93016e1679b2ea2b481eb06eab91e2.json.gz</t>
        </is>
      </c>
      <c r="R324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25" ht="42" customHeight="1">
      <c r="A325" s="14" t="inlineStr">
        <is>
          <t>千问</t>
        </is>
      </c>
      <c r="B325" s="14" t="inlineStr">
        <is>
          <t>qwen/qwen3-30b-a3b-thinking-2507</t>
        </is>
      </c>
      <c r="C325" s="14" t="inlineStr">
        <is>
          <t>Qwen3 30B A3B Thinking 2507</t>
        </is>
      </c>
      <c r="D325" s="14" t="inlineStr">
        <is>
          <t>OpenRouter当前可用</t>
        </is>
      </c>
      <c r="E325" s="15" t="n">
        <v>45897.5</v>
      </c>
      <c r="F325" s="14" t="inlineStr">
        <is>
          <t>OpenRouter created 元数据</t>
        </is>
      </c>
      <c r="G325" s="16" t="n">
        <v>45904.8077777778</v>
      </c>
      <c r="H325" s="16" t="n">
        <v>46255.2800462963</v>
      </c>
      <c r="I325" s="16"/>
      <c r="J325" s="19" t="inlineStr">
        <is>
          <t>C</t>
        </is>
      </c>
      <c r="K325" s="14" t="inlineStr">
        <is>
          <t>domestic_official_price_missing</t>
        </is>
      </c>
      <c r="L325" s="14" t="inlineStr">
        <is>
          <t>无；仅作模型发现，海外/渠道价格已屏蔽</t>
        </is>
      </c>
      <c r="M325" s="14" t="inlineStr">
        <is>
          <t>https://openrouter.ai/api/v1/models</t>
        </is>
      </c>
      <c r="N325" s="14"/>
      <c r="O325" s="14" t="inlineStr">
        <is>
          <t>https://help.aliyun.com/zh/model-studio/getting-started/models</t>
        </is>
      </c>
      <c r="P325" s="14" t="inlineStr">
        <is>
          <t>阿里云百炼官方模型目录</t>
        </is>
      </c>
      <c r="Q325" s="14" t="inlineStr">
        <is>
          <t>data/raw/openrouter/20260821/bc7f2e494c128f804aa44e3430b24af1cb93016e1679b2ea2b481eb06eab91e2.json.gz</t>
        </is>
      </c>
      <c r="R325" s="14" t="inlineStr">
        <is>
          <t>国内厂商仅允许国内官方人民币价按 6.8 换算；当前未找到对应国内官方价格，价格留空。</t>
        </is>
      </c>
    </row>
    <row r="326" ht="42" customHeight="1">
      <c r="A326" s="14" t="inlineStr">
        <is>
          <t>千问</t>
        </is>
      </c>
      <c r="B326" s="14" t="inlineStr">
        <is>
          <t>qwen/qwen3-coder-30b-a3b-instruct</t>
        </is>
      </c>
      <c r="C326" s="14" t="inlineStr">
        <is>
          <t>Qwen3-Coder-30B-A3B-Instruct</t>
        </is>
      </c>
      <c r="D326" s="14" t="inlineStr">
        <is>
          <t>OpenRouter当前可用</t>
        </is>
      </c>
      <c r="E326" s="15" t="n">
        <v>45869.5</v>
      </c>
      <c r="F326" s="14" t="inlineStr">
        <is>
          <t>OpenRouter created 元数据</t>
        </is>
      </c>
      <c r="G326" s="16" t="n">
        <v>45904.8077777778</v>
      </c>
      <c r="H326" s="16" t="n">
        <v>46255.2800462963</v>
      </c>
      <c r="I326" s="16" t="n">
        <v>46255.2800462963</v>
      </c>
      <c r="J326" s="17" t="inlineStr">
        <is>
          <t>A</t>
        </is>
      </c>
      <c r="K326" s="14" t="inlineStr">
        <is>
          <t>official_current</t>
        </is>
      </c>
      <c r="L326" s="14" t="inlineStr">
        <is>
          <t>未缓存输入、输出（官方当前价格页）</t>
        </is>
      </c>
      <c r="M326" s="14" t="inlineStr">
        <is>
          <t>https://help.aliyun.com/zh/model-studio/model-pricing</t>
        </is>
      </c>
      <c r="N326" s="14"/>
      <c r="O326" s="14" t="inlineStr">
        <is>
          <t>https://help.aliyun.com/zh/model-studio/getting-started/models</t>
        </is>
      </c>
      <c r="P326" s="14" t="inlineStr">
        <is>
          <t>阿里云百炼官方模型目录</t>
        </is>
      </c>
      <c r="Q326" s="14" t="inlineStr">
        <is>
          <t>data/raw/openrouter/20260821/bc7f2e494c128f804aa44e3430b24af1cb93016e1679b2ea2b481eb06eab91e2.json.gz</t>
        </is>
      </c>
      <c r="R326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27" ht="42" customHeight="1">
      <c r="A327" s="14" t="inlineStr">
        <is>
          <t>千问</t>
        </is>
      </c>
      <c r="B327" s="14" t="inlineStr">
        <is>
          <t>qwen/qwen3-30b-a3b-instruct-2507</t>
        </is>
      </c>
      <c r="C327" s="14" t="inlineStr">
        <is>
          <t>Qwen3-30B-A3B-Instruct-2507</t>
        </is>
      </c>
      <c r="D327" s="14" t="inlineStr">
        <is>
          <t>OpenRouter当前可用</t>
        </is>
      </c>
      <c r="E327" s="15" t="n">
        <v>45867.5</v>
      </c>
      <c r="F327" s="14" t="inlineStr">
        <is>
          <t>OpenRouter created 元数据</t>
        </is>
      </c>
      <c r="G327" s="16" t="n">
        <v>45881.4519097222</v>
      </c>
      <c r="H327" s="16" t="n">
        <v>46255.2800462963</v>
      </c>
      <c r="I327" s="16" t="n">
        <v>46255.2800462963</v>
      </c>
      <c r="J327" s="17" t="inlineStr">
        <is>
          <t>A</t>
        </is>
      </c>
      <c r="K327" s="14" t="inlineStr">
        <is>
          <t>official_current</t>
        </is>
      </c>
      <c r="L327" s="14" t="inlineStr">
        <is>
          <t>未缓存输入、输出（官方当前价格页）</t>
        </is>
      </c>
      <c r="M327" s="14" t="inlineStr">
        <is>
          <t>https://help.aliyun.com/zh/model-studio/model-pricing</t>
        </is>
      </c>
      <c r="N327" s="14"/>
      <c r="O327" s="14" t="inlineStr">
        <is>
          <t>https://help.aliyun.com/zh/model-studio/getting-started/models</t>
        </is>
      </c>
      <c r="P327" s="14" t="inlineStr">
        <is>
          <t>阿里云百炼官方模型目录</t>
        </is>
      </c>
      <c r="Q327" s="14" t="inlineStr">
        <is>
          <t>data/raw/openrouter/20260821/bc7f2e494c128f804aa44e3430b24af1cb93016e1679b2ea2b481eb06eab91e2.json.gz</t>
        </is>
      </c>
      <c r="R327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28" ht="42" customHeight="1">
      <c r="A328" s="14" t="inlineStr">
        <is>
          <t>千问</t>
        </is>
      </c>
      <c r="B328" s="14" t="inlineStr">
        <is>
          <t>qwen/qwen3-235b-a22b-thinking-2507</t>
        </is>
      </c>
      <c r="C328" s="14" t="inlineStr">
        <is>
          <t>Qwen3 235B A22B Thinking 2507</t>
        </is>
      </c>
      <c r="D328" s="14" t="inlineStr">
        <is>
          <t>OpenRouter当前可用</t>
        </is>
      </c>
      <c r="E328" s="15" t="n">
        <v>45863.5</v>
      </c>
      <c r="F328" s="14" t="inlineStr">
        <is>
          <t>OpenRouter created 元数据</t>
        </is>
      </c>
      <c r="G328" s="16" t="n">
        <v>45867.1161574074</v>
      </c>
      <c r="H328" s="16" t="n">
        <v>46255.2800462963</v>
      </c>
      <c r="I328" s="16"/>
      <c r="J328" s="19" t="inlineStr">
        <is>
          <t>C</t>
        </is>
      </c>
      <c r="K328" s="14" t="inlineStr">
        <is>
          <t>domestic_official_price_missing</t>
        </is>
      </c>
      <c r="L328" s="14" t="inlineStr">
        <is>
          <t>无；仅作模型发现，海外/渠道价格已屏蔽</t>
        </is>
      </c>
      <c r="M328" s="14" t="inlineStr">
        <is>
          <t>https://openrouter.ai/api/v1/models</t>
        </is>
      </c>
      <c r="N328" s="14"/>
      <c r="O328" s="14" t="inlineStr">
        <is>
          <t>https://help.aliyun.com/zh/model-studio/getting-started/models</t>
        </is>
      </c>
      <c r="P328" s="14" t="inlineStr">
        <is>
          <t>阿里云百炼官方模型目录</t>
        </is>
      </c>
      <c r="Q328" s="14" t="inlineStr">
        <is>
          <t>data/raw/openrouter/20260821/bc7f2e494c128f804aa44e3430b24af1cb93016e1679b2ea2b481eb06eab91e2.json.gz</t>
        </is>
      </c>
      <c r="R328" s="14" t="inlineStr">
        <is>
          <t>国内厂商仅允许国内官方人民币价按 6.8 换算；当前未找到对应国内官方价格，价格留空。</t>
        </is>
      </c>
    </row>
    <row r="329" ht="42" customHeight="1">
      <c r="A329" s="14" t="inlineStr">
        <is>
          <t>千问</t>
        </is>
      </c>
      <c r="B329" s="14" t="inlineStr">
        <is>
          <t>qwen/qwen3-coder</t>
        </is>
      </c>
      <c r="C329" s="14" t="inlineStr">
        <is>
          <t>Qwen3 Coder 480B A35B</t>
        </is>
      </c>
      <c r="D329" s="14" t="inlineStr">
        <is>
          <t>OpenRouter当前可用</t>
        </is>
      </c>
      <c r="E329" s="15" t="n">
        <v>45861.5</v>
      </c>
      <c r="F329" s="14" t="inlineStr">
        <is>
          <t>官方发布/模型页</t>
        </is>
      </c>
      <c r="G329" s="16" t="n">
        <v>45862.4643634259</v>
      </c>
      <c r="H329" s="16" t="n">
        <v>46255.2800462963</v>
      </c>
      <c r="I329" s="16"/>
      <c r="J329" s="17" t="inlineStr">
        <is>
          <t>A</t>
        </is>
      </c>
      <c r="K329" s="14" t="inlineStr">
        <is>
          <t>official_historical</t>
        </is>
      </c>
      <c r="L329" s="14" t="inlineStr">
        <is>
          <t>input_usd_mtok、output_usd_mtok（国内官方人民币按 6.8 换算）</t>
        </is>
      </c>
      <c r="M329" s="14" t="inlineStr">
        <is>
          <t>https://help.aliyun.com/zh/model-studio/model-pricing</t>
        </is>
      </c>
      <c r="N329" s="14" t="inlineStr">
        <is>
          <t>https://openrouter.ai/api/v1/models</t>
        </is>
      </c>
      <c r="O329" s="14" t="inlineStr">
        <is>
          <t>https://help.aliyun.com/zh/model-studio/getting-started/models</t>
        </is>
      </c>
      <c r="P329" s="14" t="inlineStr">
        <is>
          <t>阿里云百炼官方模型目录</t>
        </is>
      </c>
      <c r="Q329" s="14" t="inlineStr">
        <is>
          <t>data/raw/openrouter/20260821/bc7f2e494c128f804aa44e3430b24af1cb93016e1679b2ea2b481eb06eab91e2.json.gz</t>
        </is>
      </c>
      <c r="R329" s="14" t="inlineStr">
        <is>
          <t>OpenRouter 的 Qwen3 Coder 480B A35B 与百炼官方 Qwen3-Coder-480B-A35B-Instruct 为同一精确参数型号；采用北京原价未命中输入6元、输出24元/百万tokens。官方隐式缓存名单未包含该原始型号，缓存价保持空白。 缓存命中输入价非官方直接报价：按同厂商 20 个三项价格完整模型的缓存/未缓存输入比例算术平均 19.625000% 推算，Excel 以淡黄色标记。</t>
        </is>
      </c>
    </row>
    <row r="330" ht="42" customHeight="1">
      <c r="A330" s="14" t="inlineStr">
        <is>
          <t>千问</t>
        </is>
      </c>
      <c r="B330" s="14" t="inlineStr">
        <is>
          <t>qwen/qwen3-235b-a22b-07-25</t>
        </is>
      </c>
      <c r="C330" s="14" t="inlineStr">
        <is>
          <t>Qwen3 235B A22B 2507</t>
        </is>
      </c>
      <c r="D330" s="14" t="inlineStr">
        <is>
          <t>历史/已从OpenRouter目录移除</t>
        </is>
      </c>
      <c r="E330" s="15" t="n">
        <v>45859.5</v>
      </c>
      <c r="F330" s="14" t="inlineStr">
        <is>
          <t>OpenRouter created 元数据</t>
        </is>
      </c>
      <c r="G330" s="16" t="n">
        <v>45862.4643634259</v>
      </c>
      <c r="H330" s="16" t="n">
        <v>45862.4643634259</v>
      </c>
      <c r="I330" s="16"/>
      <c r="J330" s="19" t="inlineStr">
        <is>
          <t>C</t>
        </is>
      </c>
      <c r="K330" s="14" t="inlineStr">
        <is>
          <t>domestic_official_price_missing</t>
        </is>
      </c>
      <c r="L330" s="14" t="inlineStr">
        <is>
          <t>无；仅作模型发现，海外/渠道价格已屏蔽</t>
        </is>
      </c>
      <c r="M330" s="14" t="inlineStr">
        <is>
          <t>https://web.archive.org/web/20250724110841id_/https://openrouter.ai/api/v1/models</t>
        </is>
      </c>
      <c r="N330" s="14"/>
      <c r="O330" s="14" t="inlineStr">
        <is>
          <t>https://help.aliyun.com/zh/model-studio/getting-started/models</t>
        </is>
      </c>
      <c r="P330" s="14" t="inlineStr">
        <is>
          <t>阿里云百炼官方模型目录</t>
        </is>
      </c>
      <c r="Q330" s="14" t="inlineStr">
        <is>
          <t>data/raw/openrouter/20250724/87cff4cd52922d3c01d5f1cd6555350bae85d80bbdfa42f62a39986c28de4ef3.json.gz</t>
        </is>
      </c>
      <c r="R330" s="14" t="inlineStr">
        <is>
          <t>国内厂商仅允许国内官方人民币价按 6.8 换算；当前未找到对应国内官方价格，价格留空。</t>
        </is>
      </c>
    </row>
    <row r="331" ht="42" customHeight="1">
      <c r="A331" s="14" t="inlineStr">
        <is>
          <t>千问</t>
        </is>
      </c>
      <c r="B331" s="14" t="inlineStr">
        <is>
          <t>qwen/qwen3-235b-a22b-2507</t>
        </is>
      </c>
      <c r="C331" s="14" t="inlineStr">
        <is>
          <t>Qwen3-235B-A22B-Instruct-2507</t>
        </is>
      </c>
      <c r="D331" s="14" t="inlineStr">
        <is>
          <t>OpenRouter当前可用</t>
        </is>
      </c>
      <c r="E331" s="15" t="n">
        <v>45859.5</v>
      </c>
      <c r="F331" s="14" t="inlineStr">
        <is>
          <t>OpenRouter created 元数据</t>
        </is>
      </c>
      <c r="G331" s="16" t="n">
        <v>45867.1161574074</v>
      </c>
      <c r="H331" s="16" t="n">
        <v>46255.2800462963</v>
      </c>
      <c r="I331" s="16" t="n">
        <v>46255.2800462963</v>
      </c>
      <c r="J331" s="17" t="inlineStr">
        <is>
          <t>A</t>
        </is>
      </c>
      <c r="K331" s="14" t="inlineStr">
        <is>
          <t>official_current</t>
        </is>
      </c>
      <c r="L331" s="14" t="inlineStr">
        <is>
          <t>未缓存输入、输出（官方当前价格页）</t>
        </is>
      </c>
      <c r="M331" s="14" t="inlineStr">
        <is>
          <t>https://help.aliyun.com/zh/model-studio/model-pricing</t>
        </is>
      </c>
      <c r="N331" s="14"/>
      <c r="O331" s="14" t="inlineStr">
        <is>
          <t>https://help.aliyun.com/zh/model-studio/getting-started/models</t>
        </is>
      </c>
      <c r="P331" s="14" t="inlineStr">
        <is>
          <t>阿里云百炼官方模型目录</t>
        </is>
      </c>
      <c r="Q331" s="14" t="inlineStr">
        <is>
          <t>data/raw/openrouter/20260821/bc7f2e494c128f804aa44e3430b24af1cb93016e1679b2ea2b481eb06eab91e2.json.gz</t>
        </is>
      </c>
      <c r="R331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32" ht="42" customHeight="1">
      <c r="A332" s="14" t="inlineStr">
        <is>
          <t>千问</t>
        </is>
      </c>
      <c r="B332" s="14" t="inlineStr">
        <is>
          <t>qwen/qwen3-14b</t>
        </is>
      </c>
      <c r="C332" s="14" t="inlineStr">
        <is>
          <t>Qwen3-14B</t>
        </is>
      </c>
      <c r="D332" s="14" t="inlineStr">
        <is>
          <t>OpenRouter当前可用</t>
        </is>
      </c>
      <c r="E332" s="15" t="n">
        <v>45775.5</v>
      </c>
      <c r="F332" s="14" t="inlineStr">
        <is>
          <t>OpenRouter created 元数据</t>
        </is>
      </c>
      <c r="G332" s="16" t="n">
        <v>45780.5564699074</v>
      </c>
      <c r="H332" s="16" t="n">
        <v>46255.2800462963</v>
      </c>
      <c r="I332" s="16" t="n">
        <v>46255.2800462963</v>
      </c>
      <c r="J332" s="17" t="inlineStr">
        <is>
          <t>A</t>
        </is>
      </c>
      <c r="K332" s="14" t="inlineStr">
        <is>
          <t>official_current</t>
        </is>
      </c>
      <c r="L332" s="14" t="inlineStr">
        <is>
          <t>未缓存输入、输出（官方当前价格页）</t>
        </is>
      </c>
      <c r="M332" s="14" t="inlineStr">
        <is>
          <t>https://help.aliyun.com/zh/model-studio/model-pricing</t>
        </is>
      </c>
      <c r="N332" s="14"/>
      <c r="O332" s="14" t="inlineStr">
        <is>
          <t>https://help.aliyun.com/zh/model-studio/getting-started/models</t>
        </is>
      </c>
      <c r="P332" s="14" t="inlineStr">
        <is>
          <t>阿里云百炼官方模型目录</t>
        </is>
      </c>
      <c r="Q332" s="14" t="inlineStr">
        <is>
          <t>data/raw/openrouter/20260821/bc7f2e494c128f804aa44e3430b24af1cb93016e1679b2ea2b481eb06eab91e2.json.gz</t>
        </is>
      </c>
      <c r="R332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33" ht="42" customHeight="1">
      <c r="A333" s="14" t="inlineStr">
        <is>
          <t>千问</t>
        </is>
      </c>
      <c r="B333" s="14" t="inlineStr">
        <is>
          <t>qwen/qwen3-235b-a22b</t>
        </is>
      </c>
      <c r="C333" s="14" t="inlineStr">
        <is>
          <t>Qwen3-235B-A22B</t>
        </is>
      </c>
      <c r="D333" s="14" t="inlineStr">
        <is>
          <t>OpenRouter当前可用</t>
        </is>
      </c>
      <c r="E333" s="15" t="n">
        <v>45775.5</v>
      </c>
      <c r="F333" s="14" t="inlineStr">
        <is>
          <t>OpenRouter created 元数据</t>
        </is>
      </c>
      <c r="G333" s="16" t="n">
        <v>45780.5564699074</v>
      </c>
      <c r="H333" s="16" t="n">
        <v>46255.2800462963</v>
      </c>
      <c r="I333" s="16" t="n">
        <v>46255.2800462963</v>
      </c>
      <c r="J333" s="17" t="inlineStr">
        <is>
          <t>A</t>
        </is>
      </c>
      <c r="K333" s="14" t="inlineStr">
        <is>
          <t>official_current</t>
        </is>
      </c>
      <c r="L333" s="14" t="inlineStr">
        <is>
          <t>未缓存输入、输出（官方当前价格页）</t>
        </is>
      </c>
      <c r="M333" s="14" t="inlineStr">
        <is>
          <t>https://help.aliyun.com/zh/model-studio/model-pricing</t>
        </is>
      </c>
      <c r="N333" s="14"/>
      <c r="O333" s="14" t="inlineStr">
        <is>
          <t>https://help.aliyun.com/zh/model-studio/getting-started/models</t>
        </is>
      </c>
      <c r="P333" s="14" t="inlineStr">
        <is>
          <t>阿里云百炼官方模型目录</t>
        </is>
      </c>
      <c r="Q333" s="14" t="inlineStr">
        <is>
          <t>data/raw/openrouter/20260821/bc7f2e494c128f804aa44e3430b24af1cb93016e1679b2ea2b481eb06eab91e2.json.gz</t>
        </is>
      </c>
      <c r="R333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34" ht="42" customHeight="1">
      <c r="A334" s="14" t="inlineStr">
        <is>
          <t>千问</t>
        </is>
      </c>
      <c r="B334" s="14" t="inlineStr">
        <is>
          <t>qwen/qwen3-30b-a3b</t>
        </is>
      </c>
      <c r="C334" s="14" t="inlineStr">
        <is>
          <t>Qwen3-30B-A3B</t>
        </is>
      </c>
      <c r="D334" s="14" t="inlineStr">
        <is>
          <t>OpenRouter当前可用</t>
        </is>
      </c>
      <c r="E334" s="15" t="n">
        <v>45775.5</v>
      </c>
      <c r="F334" s="14" t="inlineStr">
        <is>
          <t>OpenRouter created 元数据</t>
        </is>
      </c>
      <c r="G334" s="16" t="n">
        <v>45780.5564699074</v>
      </c>
      <c r="H334" s="16" t="n">
        <v>46255.2800462963</v>
      </c>
      <c r="I334" s="16" t="n">
        <v>46255.2800462963</v>
      </c>
      <c r="J334" s="17" t="inlineStr">
        <is>
          <t>A</t>
        </is>
      </c>
      <c r="K334" s="14" t="inlineStr">
        <is>
          <t>official_current</t>
        </is>
      </c>
      <c r="L334" s="14" t="inlineStr">
        <is>
          <t>未缓存输入、输出（官方当前价格页）</t>
        </is>
      </c>
      <c r="M334" s="14" t="inlineStr">
        <is>
          <t>https://help.aliyun.com/zh/model-studio/model-pricing</t>
        </is>
      </c>
      <c r="N334" s="14"/>
      <c r="O334" s="14" t="inlineStr">
        <is>
          <t>https://help.aliyun.com/zh/model-studio/getting-started/models</t>
        </is>
      </c>
      <c r="P334" s="14" t="inlineStr">
        <is>
          <t>阿里云百炼官方模型目录</t>
        </is>
      </c>
      <c r="Q334" s="14" t="inlineStr">
        <is>
          <t>data/raw/openrouter/20260821/bc7f2e494c128f804aa44e3430b24af1cb93016e1679b2ea2b481eb06eab91e2.json.gz</t>
        </is>
      </c>
      <c r="R334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35" ht="42" customHeight="1">
      <c r="A335" s="14" t="inlineStr">
        <is>
          <t>千问</t>
        </is>
      </c>
      <c r="B335" s="14" t="inlineStr">
        <is>
          <t>qwen/qwen3-32b</t>
        </is>
      </c>
      <c r="C335" s="14" t="inlineStr">
        <is>
          <t>Qwen3-32B</t>
        </is>
      </c>
      <c r="D335" s="14" t="inlineStr">
        <is>
          <t>OpenRouter当前可用</t>
        </is>
      </c>
      <c r="E335" s="15" t="n">
        <v>45775.5</v>
      </c>
      <c r="F335" s="14" t="inlineStr">
        <is>
          <t>OpenRouter created 元数据</t>
        </is>
      </c>
      <c r="G335" s="16" t="n">
        <v>45780.5564699074</v>
      </c>
      <c r="H335" s="16" t="n">
        <v>46255.2800462963</v>
      </c>
      <c r="I335" s="16" t="n">
        <v>46255.2800462963</v>
      </c>
      <c r="J335" s="17" t="inlineStr">
        <is>
          <t>A</t>
        </is>
      </c>
      <c r="K335" s="14" t="inlineStr">
        <is>
          <t>official_current</t>
        </is>
      </c>
      <c r="L335" s="14" t="inlineStr">
        <is>
          <t>未缓存输入、输出（官方当前价格页）</t>
        </is>
      </c>
      <c r="M335" s="14" t="inlineStr">
        <is>
          <t>https://help.aliyun.com/zh/model-studio/model-pricing</t>
        </is>
      </c>
      <c r="N335" s="14"/>
      <c r="O335" s="14" t="inlineStr">
        <is>
          <t>https://help.aliyun.com/zh/model-studio/getting-started/models</t>
        </is>
      </c>
      <c r="P335" s="14" t="inlineStr">
        <is>
          <t>阿里云百炼官方模型目录</t>
        </is>
      </c>
      <c r="Q335" s="14" t="inlineStr">
        <is>
          <t>data/raw/openrouter/20260821/bc7f2e494c128f804aa44e3430b24af1cb93016e1679b2ea2b481eb06eab91e2.json.gz</t>
        </is>
      </c>
      <c r="R335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36" ht="42" customHeight="1">
      <c r="A336" s="14" t="inlineStr">
        <is>
          <t>千问</t>
        </is>
      </c>
      <c r="B336" s="14" t="inlineStr">
        <is>
          <t>qwen/qwen3-8b</t>
        </is>
      </c>
      <c r="C336" s="14" t="inlineStr">
        <is>
          <t>Qwen3-8B</t>
        </is>
      </c>
      <c r="D336" s="14" t="inlineStr">
        <is>
          <t>OpenRouter当前可用</t>
        </is>
      </c>
      <c r="E336" s="15" t="n">
        <v>45775.5</v>
      </c>
      <c r="F336" s="14" t="inlineStr">
        <is>
          <t>OpenRouter created 元数据</t>
        </is>
      </c>
      <c r="G336" s="16" t="n">
        <v>45780.5564699074</v>
      </c>
      <c r="H336" s="16" t="n">
        <v>46255.2800462963</v>
      </c>
      <c r="I336" s="16" t="n">
        <v>46255.2800462963</v>
      </c>
      <c r="J336" s="17" t="inlineStr">
        <is>
          <t>A</t>
        </is>
      </c>
      <c r="K336" s="14" t="inlineStr">
        <is>
          <t>official_current</t>
        </is>
      </c>
      <c r="L336" s="14" t="inlineStr">
        <is>
          <t>未缓存输入、输出（官方当前价格页）</t>
        </is>
      </c>
      <c r="M336" s="14" t="inlineStr">
        <is>
          <t>https://help.aliyun.com/zh/model-studio/model-pricing</t>
        </is>
      </c>
      <c r="N336" s="14"/>
      <c r="O336" s="14" t="inlineStr">
        <is>
          <t>https://help.aliyun.com/zh/model-studio/getting-started/models</t>
        </is>
      </c>
      <c r="P336" s="14" t="inlineStr">
        <is>
          <t>阿里云百炼官方模型目录</t>
        </is>
      </c>
      <c r="Q336" s="14" t="inlineStr">
        <is>
          <t>data/raw/openrouter/20260821/bc7f2e494c128f804aa44e3430b24af1cb93016e1679b2ea2b481eb06eab91e2.json.gz</t>
        </is>
      </c>
      <c r="R336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37" ht="42" customHeight="1">
      <c r="A337" s="14" t="inlineStr">
        <is>
          <t>千问</t>
        </is>
      </c>
      <c r="B337" s="14" t="inlineStr">
        <is>
          <t>qwen/qwen2.5-coder-7b-instruct</t>
        </is>
      </c>
      <c r="C337" s="14" t="inlineStr">
        <is>
          <t>Qwen2.5 Coder 7B Instruct</t>
        </is>
      </c>
      <c r="D337" s="14" t="inlineStr">
        <is>
          <t>历史/已从OpenRouter目录移除</t>
        </is>
      </c>
      <c r="E337" s="15" t="n">
        <v>45762.5</v>
      </c>
      <c r="F337" s="14" t="inlineStr">
        <is>
          <t>OpenRouter created 元数据</t>
        </is>
      </c>
      <c r="G337" s="16" t="n">
        <v>45762.7860300926</v>
      </c>
      <c r="H337" s="16" t="n">
        <v>46122.9938425926</v>
      </c>
      <c r="I337" s="16"/>
      <c r="J337" s="19" t="inlineStr">
        <is>
          <t>C</t>
        </is>
      </c>
      <c r="K337" s="14" t="inlineStr">
        <is>
          <t>domestic_official_price_missing</t>
        </is>
      </c>
      <c r="L337" s="14" t="inlineStr">
        <is>
          <t>无；仅作模型发现，海外/渠道价格已屏蔽</t>
        </is>
      </c>
      <c r="M337" s="14" t="inlineStr">
        <is>
          <t>https://web.archive.org/web/20260410235108id_/https://openrouter.ai/api/v1/models</t>
        </is>
      </c>
      <c r="N337" s="14"/>
      <c r="O337" s="14" t="inlineStr">
        <is>
          <t>https://help.aliyun.com/zh/model-studio/getting-started/models</t>
        </is>
      </c>
      <c r="P337" s="14" t="inlineStr">
        <is>
          <t>阿里云百炼官方模型目录</t>
        </is>
      </c>
      <c r="Q337" s="14" t="inlineStr">
        <is>
          <t>data/raw/openrouter/20260410/383c69ed5c018e5007a8b11cd8b15b23203b00fe78e1113c7ab2a59836f4b9f1.json.gz</t>
        </is>
      </c>
      <c r="R337" s="14" t="inlineStr">
        <is>
          <t>国内厂商仅允许国内官方人民币价按 6.8 换算；当前未找到对应国内官方价格，价格留空。</t>
        </is>
      </c>
    </row>
    <row r="338" ht="42" customHeight="1">
      <c r="A338" s="14" t="inlineStr">
        <is>
          <t>千问</t>
        </is>
      </c>
      <c r="B338" s="14" t="inlineStr">
        <is>
          <t>qwen/qwen2.5-vl-32b-instruct</t>
        </is>
      </c>
      <c r="C338" s="14" t="inlineStr">
        <is>
          <t>Qwen2.5 VL 32B Instruct</t>
        </is>
      </c>
      <c r="D338" s="14" t="inlineStr">
        <is>
          <t>历史/已从OpenRouter目录移除</t>
        </is>
      </c>
      <c r="E338" s="15" t="n">
        <v>45740.5</v>
      </c>
      <c r="F338" s="14" t="inlineStr">
        <is>
          <t>OpenRouter created 元数据</t>
        </is>
      </c>
      <c r="G338" s="16" t="n">
        <v>45757.7654050926</v>
      </c>
      <c r="H338" s="16" t="n">
        <v>46122.9938425926</v>
      </c>
      <c r="I338" s="16"/>
      <c r="J338" s="19" t="inlineStr">
        <is>
          <t>C</t>
        </is>
      </c>
      <c r="K338" s="14" t="inlineStr">
        <is>
          <t>domestic_official_price_missing</t>
        </is>
      </c>
      <c r="L338" s="14" t="inlineStr">
        <is>
          <t>无；仅作模型发现，海外/渠道价格已屏蔽</t>
        </is>
      </c>
      <c r="M338" s="14" t="inlineStr">
        <is>
          <t>https://web.archive.org/web/20260410235108id_/https://openrouter.ai/api/v1/models</t>
        </is>
      </c>
      <c r="N338" s="14"/>
      <c r="O338" s="14" t="inlineStr">
        <is>
          <t>https://help.aliyun.com/zh/model-studio/getting-started/models</t>
        </is>
      </c>
      <c r="P338" s="14" t="inlineStr">
        <is>
          <t>阿里云百炼官方模型目录</t>
        </is>
      </c>
      <c r="Q338" s="14" t="inlineStr">
        <is>
          <t>data/raw/openrouter/20260410/383c69ed5c018e5007a8b11cd8b15b23203b00fe78e1113c7ab2a59836f4b9f1.json.gz</t>
        </is>
      </c>
      <c r="R338" s="14" t="inlineStr">
        <is>
          <t>国内厂商仅允许国内官方人民币价按 6.8 换算；当前未找到对应国内官方价格，价格留空。</t>
        </is>
      </c>
    </row>
    <row r="339" ht="42" customHeight="1">
      <c r="A339" s="14" t="inlineStr">
        <is>
          <t>千问</t>
        </is>
      </c>
      <c r="B339" s="14" t="inlineStr">
        <is>
          <t>qwen/qwq-32b</t>
        </is>
      </c>
      <c r="C339" s="14" t="inlineStr">
        <is>
          <t>QwQ 32B</t>
        </is>
      </c>
      <c r="D339" s="14" t="inlineStr">
        <is>
          <t>历史/已从OpenRouter目录移除</t>
        </is>
      </c>
      <c r="E339" s="15" t="n">
        <v>45721.5</v>
      </c>
      <c r="F339" s="14" t="inlineStr">
        <is>
          <t>OpenRouter created 元数据</t>
        </is>
      </c>
      <c r="G339" s="16" t="n">
        <v>45733.6594907407</v>
      </c>
      <c r="H339" s="16" t="n">
        <v>46140.8889236111</v>
      </c>
      <c r="I339" s="16"/>
      <c r="J339" s="19" t="inlineStr">
        <is>
          <t>C</t>
        </is>
      </c>
      <c r="K339" s="14" t="inlineStr">
        <is>
          <t>domestic_official_price_missing</t>
        </is>
      </c>
      <c r="L339" s="14" t="inlineStr">
        <is>
          <t>无；仅作模型发现，海外/渠道价格已屏蔽</t>
        </is>
      </c>
      <c r="M339" s="14" t="inlineStr">
        <is>
          <t>https://web.archive.org/web/20260428212003id_/https://openrouter.ai/api/v1/models</t>
        </is>
      </c>
      <c r="N339" s="14"/>
      <c r="O339" s="14" t="inlineStr">
        <is>
          <t>https://help.aliyun.com/zh/model-studio/getting-started/models</t>
        </is>
      </c>
      <c r="P339" s="14" t="inlineStr">
        <is>
          <t>阿里云百炼官方模型目录</t>
        </is>
      </c>
      <c r="Q339" s="14" t="inlineStr">
        <is>
          <t>data/raw/openrouter/20260428/0e17fb007cd4fd3385b05288b0a9451a6b560bd7b8e5d26cc2c6d3e999b0a35e.json.gz</t>
        </is>
      </c>
      <c r="R339" s="14" t="inlineStr">
        <is>
          <t>国内厂商仅允许国内官方人民币价按 6.8 换算；当前未找到对应国内官方价格，价格留空。</t>
        </is>
      </c>
    </row>
    <row r="340" ht="42" customHeight="1">
      <c r="A340" s="14" t="inlineStr">
        <is>
          <t>千问</t>
        </is>
      </c>
      <c r="B340" s="14" t="inlineStr">
        <is>
          <t>qwen/qwen2.5-32b-instruct</t>
        </is>
      </c>
      <c r="C340" s="14" t="inlineStr">
        <is>
          <t>Qwen2.5 32B Instruct</t>
        </is>
      </c>
      <c r="D340" s="14" t="inlineStr">
        <is>
          <t>历史/已从OpenRouter目录移除</t>
        </is>
      </c>
      <c r="E340" s="15" t="n">
        <v>45719.5</v>
      </c>
      <c r="F340" s="14" t="inlineStr">
        <is>
          <t>OpenRouter created 元数据</t>
        </is>
      </c>
      <c r="G340" s="16" t="n">
        <v>45733.6594907407</v>
      </c>
      <c r="H340" s="16" t="n">
        <v>45757.7654050926</v>
      </c>
      <c r="I340" s="16"/>
      <c r="J340" s="19" t="inlineStr">
        <is>
          <t>C</t>
        </is>
      </c>
      <c r="K340" s="14" t="inlineStr">
        <is>
          <t>domestic_official_price_missing</t>
        </is>
      </c>
      <c r="L340" s="14" t="inlineStr">
        <is>
          <t>无；仅作模型发现，海外/渠道价格已屏蔽</t>
        </is>
      </c>
      <c r="M340" s="14" t="inlineStr">
        <is>
          <t>https://web.archive.org/web/20250410182211id_/https://openrouter.ai/api/v1/models</t>
        </is>
      </c>
      <c r="N340" s="14"/>
      <c r="O340" s="14" t="inlineStr">
        <is>
          <t>https://help.aliyun.com/zh/model-studio/getting-started/models</t>
        </is>
      </c>
      <c r="P340" s="14" t="inlineStr">
        <is>
          <t>阿里云百炼官方模型目录</t>
        </is>
      </c>
      <c r="Q340" s="14" t="inlineStr">
        <is>
          <t>data/raw/openrouter/20250410/02bc6da2a754a00ae33230603c6a6ad33025d271f55edbe3dc34a42bd638902d.json.gz</t>
        </is>
      </c>
      <c r="R340" s="14" t="inlineStr">
        <is>
          <t>国内厂商仅允许国内官方人民币价按 6.8 换算；当前未找到对应国内官方价格，价格留空。</t>
        </is>
      </c>
    </row>
    <row r="341" ht="42" customHeight="1">
      <c r="A341" s="14" t="inlineStr">
        <is>
          <t>千问</t>
        </is>
      </c>
      <c r="B341" s="14" t="inlineStr">
        <is>
          <t>qwen/qwen-vl-plus</t>
        </is>
      </c>
      <c r="C341" s="14" t="inlineStr">
        <is>
          <t>Qwen VL Plus</t>
        </is>
      </c>
      <c r="D341" s="14" t="inlineStr">
        <is>
          <t>历史/已从OpenRouter目录移除</t>
        </is>
      </c>
      <c r="E341" s="15" t="n">
        <v>45693.5</v>
      </c>
      <c r="F341" s="14" t="inlineStr">
        <is>
          <t>OpenRouter created 元数据</t>
        </is>
      </c>
      <c r="G341" s="16" t="n">
        <v>45733.6594907407</v>
      </c>
      <c r="H341" s="16" t="n">
        <v>46146.0795833333</v>
      </c>
      <c r="I341" s="16"/>
      <c r="J341" s="19" t="inlineStr">
        <is>
          <t>C</t>
        </is>
      </c>
      <c r="K341" s="14" t="inlineStr">
        <is>
          <t>domestic_official_price_missing</t>
        </is>
      </c>
      <c r="L341" s="14" t="inlineStr">
        <is>
          <t>无；仅作模型发现，海外/渠道价格已屏蔽</t>
        </is>
      </c>
      <c r="M341" s="14" t="inlineStr">
        <is>
          <t>https://web.archive.org/web/20260504015436id_/https://openrouter.ai/api/v1/models</t>
        </is>
      </c>
      <c r="N341" s="14"/>
      <c r="O341" s="14" t="inlineStr">
        <is>
          <t>https://help.aliyun.com/zh/model-studio/getting-started/models</t>
        </is>
      </c>
      <c r="P341" s="14" t="inlineStr">
        <is>
          <t>阿里云百炼官方模型目录</t>
        </is>
      </c>
      <c r="Q341" s="14" t="inlineStr">
        <is>
          <t>data/raw/openrouter/20260504/1a810fc1dd737a194cac8953b31f0ddf1a615a8f3589aa4b995e411b110c4509.json.gz</t>
        </is>
      </c>
      <c r="R341" s="14" t="inlineStr">
        <is>
          <t>国内厂商仅允许国内官方人民币价按 6.8 换算；当前未找到对应国内官方价格，价格留空。</t>
        </is>
      </c>
    </row>
    <row r="342" ht="42" customHeight="1">
      <c r="A342" s="14" t="inlineStr">
        <is>
          <t>千问</t>
        </is>
      </c>
      <c r="B342" s="14" t="inlineStr">
        <is>
          <t>qwen/qwen-vl-max</t>
        </is>
      </c>
      <c r="C342" s="14" t="inlineStr">
        <is>
          <t>Qwen VL Max</t>
        </is>
      </c>
      <c r="D342" s="14" t="inlineStr">
        <is>
          <t>历史/已从OpenRouter目录移除</t>
        </is>
      </c>
      <c r="E342" s="15" t="n">
        <v>45689.5</v>
      </c>
      <c r="F342" s="14" t="inlineStr">
        <is>
          <t>OpenRouter created 元数据</t>
        </is>
      </c>
      <c r="G342" s="16" t="n">
        <v>45733.6594907407</v>
      </c>
      <c r="H342" s="16" t="n">
        <v>46146.0795833333</v>
      </c>
      <c r="I342" s="16"/>
      <c r="J342" s="19" t="inlineStr">
        <is>
          <t>C</t>
        </is>
      </c>
      <c r="K342" s="14" t="inlineStr">
        <is>
          <t>domestic_official_price_missing</t>
        </is>
      </c>
      <c r="L342" s="14" t="inlineStr">
        <is>
          <t>无；仅作模型发现，海外/渠道价格已屏蔽</t>
        </is>
      </c>
      <c r="M342" s="14" t="inlineStr">
        <is>
          <t>https://web.archive.org/web/20260504015436id_/https://openrouter.ai/api/v1/models</t>
        </is>
      </c>
      <c r="N342" s="14"/>
      <c r="O342" s="14" t="inlineStr">
        <is>
          <t>https://help.aliyun.com/zh/model-studio/getting-started/models</t>
        </is>
      </c>
      <c r="P342" s="14" t="inlineStr">
        <is>
          <t>阿里云百炼官方模型目录</t>
        </is>
      </c>
      <c r="Q342" s="14" t="inlineStr">
        <is>
          <t>data/raw/openrouter/20260504/1a810fc1dd737a194cac8953b31f0ddf1a615a8f3589aa4b995e411b110c4509.json.gz</t>
        </is>
      </c>
      <c r="R342" s="14" t="inlineStr">
        <is>
          <t>国内厂商仅允许国内官方人民币价按 6.8 换算；当前未找到对应国内官方价格，价格留空。</t>
        </is>
      </c>
    </row>
    <row r="343" ht="42" customHeight="1">
      <c r="A343" s="14" t="inlineStr">
        <is>
          <t>千问</t>
        </is>
      </c>
      <c r="B343" s="14" t="inlineStr">
        <is>
          <t>qwen/qwen-max</t>
        </is>
      </c>
      <c r="C343" s="14" t="inlineStr">
        <is>
          <t>Qwen-Max</t>
        </is>
      </c>
      <c r="D343" s="14" t="inlineStr">
        <is>
          <t>历史/已从OpenRouter目录移除</t>
        </is>
      </c>
      <c r="E343" s="15" t="n">
        <v>45689.5</v>
      </c>
      <c r="F343" s="14" t="inlineStr">
        <is>
          <t>OpenRouter created 元数据</t>
        </is>
      </c>
      <c r="G343" s="16" t="n">
        <v>45701.3056481481</v>
      </c>
      <c r="H343" s="16" t="n">
        <v>46146.0795833333</v>
      </c>
      <c r="I343" s="16" t="n">
        <v>46255.2800462963</v>
      </c>
      <c r="J343" s="17" t="inlineStr">
        <is>
          <t>A</t>
        </is>
      </c>
      <c r="K343" s="14" t="inlineStr">
        <is>
          <t>official_current</t>
        </is>
      </c>
      <c r="L343" s="14" t="inlineStr">
        <is>
          <t>未缓存输入、缓存输入、输出（官方当前价格页）</t>
        </is>
      </c>
      <c r="M343" s="14" t="inlineStr">
        <is>
          <t>https://help.aliyun.com/zh/model-studio/model-pricing</t>
        </is>
      </c>
      <c r="N343" s="14"/>
      <c r="O343" s="14" t="inlineStr">
        <is>
          <t>https://help.aliyun.com/zh/model-studio/getting-started/models</t>
        </is>
      </c>
      <c r="P343" s="14" t="inlineStr">
        <is>
          <t>阿里云百炼官方模型目录</t>
        </is>
      </c>
      <c r="Q343" s="14" t="inlineStr">
        <is>
          <t>data/raw/openrouter/20260504/1a810fc1dd737a194cac8953b31f0ddf1a615a8f3589aa4b995e411b110c4509.json.gz</t>
        </is>
      </c>
      <c r="R343" s="14" t="inlineStr">
        <is>
          <t>阿里云百炼华北2（北京）国内官方人民币原价；按固定汇率 6.8 换算美元，不采用国际区价格；仅对官方华北2隐式缓存支持名单内模型，缓存命中价按未缓存输入价的20%计算；缓存规则：https://help.aliyun.com/zh/model-studio/context-cache</t>
        </is>
      </c>
    </row>
    <row r="344" ht="42" customHeight="1">
      <c r="A344" s="14" t="inlineStr">
        <is>
          <t>千问</t>
        </is>
      </c>
      <c r="B344" s="14" t="inlineStr">
        <is>
          <t>qwen/qwen-plus</t>
        </is>
      </c>
      <c r="C344" s="14" t="inlineStr">
        <is>
          <t>Qwen-Plus</t>
        </is>
      </c>
      <c r="D344" s="14" t="inlineStr">
        <is>
          <t>OpenRouter当前可用</t>
        </is>
      </c>
      <c r="E344" s="15" t="n">
        <v>45689.5</v>
      </c>
      <c r="F344" s="14" t="inlineStr">
        <is>
          <t>OpenRouter created 元数据</t>
        </is>
      </c>
      <c r="G344" s="16" t="n">
        <v>45701.3056481481</v>
      </c>
      <c r="H344" s="16" t="n">
        <v>46255.2800462963</v>
      </c>
      <c r="I344" s="16" t="n">
        <v>46255.2800462963</v>
      </c>
      <c r="J344" s="17" t="inlineStr">
        <is>
          <t>A</t>
        </is>
      </c>
      <c r="K344" s="14" t="inlineStr">
        <is>
          <t>official_current</t>
        </is>
      </c>
      <c r="L344" s="14" t="inlineStr">
        <is>
          <t>未缓存输入、缓存输入、输出（官方当前价格页）</t>
        </is>
      </c>
      <c r="M344" s="14" t="inlineStr">
        <is>
          <t>https://help.aliyun.com/zh/model-studio/model-pricing</t>
        </is>
      </c>
      <c r="N344" s="14"/>
      <c r="O344" s="14" t="inlineStr">
        <is>
          <t>https://help.aliyun.com/zh/model-studio/getting-started/models</t>
        </is>
      </c>
      <c r="P344" s="14" t="inlineStr">
        <is>
          <t>阿里云百炼官方模型目录</t>
        </is>
      </c>
      <c r="Q344" s="14" t="inlineStr">
        <is>
          <t>data/raw/openrouter/20260821/bc7f2e494c128f804aa44e3430b24af1cb93016e1679b2ea2b481eb06eab91e2.json.gz</t>
        </is>
      </c>
      <c r="R344" s="14" t="inlineStr">
        <is>
          <t>阿里云百炼华北2（北京）国内官方人民币原价；按固定汇率 6.8 换算美元，不采用国际区价格；仅对官方华北2隐式缓存支持名单内模型，缓存命中价按未缓存输入价的20%计算；缓存规则：https://help.aliyun.com/zh/model-studio/context-cache</t>
        </is>
      </c>
    </row>
    <row r="345" ht="42" customHeight="1">
      <c r="A345" s="14" t="inlineStr">
        <is>
          <t>千问</t>
        </is>
      </c>
      <c r="B345" s="14" t="inlineStr">
        <is>
          <t>qwen/qwen-turbo</t>
        </is>
      </c>
      <c r="C345" s="14" t="inlineStr">
        <is>
          <t>Qwen-Turbo</t>
        </is>
      </c>
      <c r="D345" s="14" t="inlineStr">
        <is>
          <t>历史/已从OpenRouter目录移除</t>
        </is>
      </c>
      <c r="E345" s="15" t="n">
        <v>45689.5</v>
      </c>
      <c r="F345" s="14" t="inlineStr">
        <is>
          <t>OpenRouter created 元数据</t>
        </is>
      </c>
      <c r="G345" s="16" t="n">
        <v>45701.3056481481</v>
      </c>
      <c r="H345" s="16" t="n">
        <v>46146.0795833333</v>
      </c>
      <c r="I345" s="16" t="n">
        <v>46255.2800462963</v>
      </c>
      <c r="J345" s="17" t="inlineStr">
        <is>
          <t>A</t>
        </is>
      </c>
      <c r="K345" s="14" t="inlineStr">
        <is>
          <t>official_current</t>
        </is>
      </c>
      <c r="L345" s="14" t="inlineStr">
        <is>
          <t>未缓存输入、缓存输入、输出（官方当前价格页）</t>
        </is>
      </c>
      <c r="M345" s="14" t="inlineStr">
        <is>
          <t>https://help.aliyun.com/zh/model-studio/model-pricing</t>
        </is>
      </c>
      <c r="N345" s="14"/>
      <c r="O345" s="14" t="inlineStr">
        <is>
          <t>https://help.aliyun.com/zh/model-studio/getting-started/models</t>
        </is>
      </c>
      <c r="P345" s="14" t="inlineStr">
        <is>
          <t>阿里云百炼官方模型目录</t>
        </is>
      </c>
      <c r="Q345" s="14" t="inlineStr">
        <is>
          <t>data/raw/openrouter/20260504/1a810fc1dd737a194cac8953b31f0ddf1a615a8f3589aa4b995e411b110c4509.json.gz</t>
        </is>
      </c>
      <c r="R345" s="14" t="inlineStr">
        <is>
          <t>阿里云百炼华北2（北京）国内官方人民币原价；按固定汇率 6.8 换算美元，不采用国际区价格；仅对官方华北2隐式缓存支持名单内模型，缓存命中价按未缓存输入价的20%计算；缓存规则：https://help.aliyun.com/zh/model-studio/context-cache</t>
        </is>
      </c>
    </row>
    <row r="346" ht="42" customHeight="1">
      <c r="A346" s="14" t="inlineStr">
        <is>
          <t>千问</t>
        </is>
      </c>
      <c r="B346" s="14" t="inlineStr">
        <is>
          <t>qwen/qwen2.5-vl-72b-instruct</t>
        </is>
      </c>
      <c r="C346" s="14" t="inlineStr">
        <is>
          <t>Qwen2.5 VL 72B Instruct</t>
        </is>
      </c>
      <c r="D346" s="14" t="inlineStr">
        <is>
          <t>OpenRouter当前可用</t>
        </is>
      </c>
      <c r="E346" s="15" t="n">
        <v>45689.5</v>
      </c>
      <c r="F346" s="14" t="inlineStr">
        <is>
          <t>OpenRouter created 元数据</t>
        </is>
      </c>
      <c r="G346" s="16" t="n">
        <v>45719.614212963</v>
      </c>
      <c r="H346" s="16" t="n">
        <v>46255.2800462963</v>
      </c>
      <c r="I346" s="16"/>
      <c r="J346" s="19" t="inlineStr">
        <is>
          <t>C</t>
        </is>
      </c>
      <c r="K346" s="14" t="inlineStr">
        <is>
          <t>domestic_official_price_missing</t>
        </is>
      </c>
      <c r="L346" s="14" t="inlineStr">
        <is>
          <t>无；仅作模型发现，海外/渠道价格已屏蔽</t>
        </is>
      </c>
      <c r="M346" s="14" t="inlineStr">
        <is>
          <t>https://openrouter.ai/api/v1/models</t>
        </is>
      </c>
      <c r="N346" s="14"/>
      <c r="O346" s="14" t="inlineStr">
        <is>
          <t>https://help.aliyun.com/zh/model-studio/getting-started/models</t>
        </is>
      </c>
      <c r="P346" s="14" t="inlineStr">
        <is>
          <t>阿里云百炼官方模型目录</t>
        </is>
      </c>
      <c r="Q346" s="14" t="inlineStr">
        <is>
          <t>data/raw/openrouter/20260821/bc7f2e494c128f804aa44e3430b24af1cb93016e1679b2ea2b481eb06eab91e2.json.gz</t>
        </is>
      </c>
      <c r="R346" s="14" t="inlineStr">
        <is>
          <t>国内厂商仅允许国内官方人民币价按 6.8 换算；当前未找到对应国内官方价格，价格留空。</t>
        </is>
      </c>
    </row>
    <row r="347" ht="42" customHeight="1">
      <c r="A347" s="14" t="inlineStr">
        <is>
          <t>千问</t>
        </is>
      </c>
      <c r="B347" s="14" t="inlineStr">
        <is>
          <t>qwen/qvq-72b-preview</t>
        </is>
      </c>
      <c r="C347" s="14" t="inlineStr">
        <is>
          <t>QvQ 72B Preview</t>
        </is>
      </c>
      <c r="D347" s="14" t="inlineStr">
        <is>
          <t>历史/已从OpenRouter目录移除</t>
        </is>
      </c>
      <c r="E347" s="15" t="n">
        <v>45651.5</v>
      </c>
      <c r="F347" s="14" t="inlineStr">
        <is>
          <t>OpenRouter created 元数据</t>
        </is>
      </c>
      <c r="G347" s="16" t="n">
        <v>45674.4355208333</v>
      </c>
      <c r="H347" s="16" t="n">
        <v>45719.614212963</v>
      </c>
      <c r="I347" s="16"/>
      <c r="J347" s="19" t="inlineStr">
        <is>
          <t>C</t>
        </is>
      </c>
      <c r="K347" s="14" t="inlineStr">
        <is>
          <t>domestic_official_price_missing</t>
        </is>
      </c>
      <c r="L347" s="14" t="inlineStr">
        <is>
          <t>无；仅作模型发现，海外/渠道价格已屏蔽</t>
        </is>
      </c>
      <c r="M347" s="14" t="inlineStr">
        <is>
          <t>https://web.archive.org/web/20250303144428id_/https://openrouter.ai/api/v1/models</t>
        </is>
      </c>
      <c r="N347" s="14"/>
      <c r="O347" s="14" t="inlineStr">
        <is>
          <t>https://help.aliyun.com/zh/model-studio/getting-started/models</t>
        </is>
      </c>
      <c r="P347" s="14" t="inlineStr">
        <is>
          <t>阿里云百炼官方模型目录</t>
        </is>
      </c>
      <c r="Q347" s="14" t="inlineStr">
        <is>
          <t>data/raw/openrouter/20250303/5c5eded139fab48f3dd35778073070c24c7ae90872f05030ef57d72c079bca88.json.gz</t>
        </is>
      </c>
      <c r="R347" s="14" t="inlineStr">
        <is>
          <t>国内厂商仅允许国内官方人民币价按 6.8 换算；当前未找到对应国内官方价格，价格留空。</t>
        </is>
      </c>
    </row>
    <row r="348" ht="42" customHeight="1">
      <c r="A348" s="14" t="inlineStr">
        <is>
          <t>千问</t>
        </is>
      </c>
      <c r="B348" s="14" t="inlineStr">
        <is>
          <t>qwen/qwq-32b-preview</t>
        </is>
      </c>
      <c r="C348" s="14" t="inlineStr">
        <is>
          <t>QwQ 32B Preview</t>
        </is>
      </c>
      <c r="D348" s="14" t="inlineStr">
        <is>
          <t>历史/已从OpenRouter目录移除</t>
        </is>
      </c>
      <c r="E348" s="15" t="n">
        <v>45624.5</v>
      </c>
      <c r="F348" s="14" t="inlineStr">
        <is>
          <t>OpenRouter created 元数据</t>
        </is>
      </c>
      <c r="G348" s="16" t="n">
        <v>45643.8575925926</v>
      </c>
      <c r="H348" s="16" t="n">
        <v>45918.7875115741</v>
      </c>
      <c r="I348" s="16"/>
      <c r="J348" s="19" t="inlineStr">
        <is>
          <t>C</t>
        </is>
      </c>
      <c r="K348" s="14" t="inlineStr">
        <is>
          <t>domestic_official_price_missing</t>
        </is>
      </c>
      <c r="L348" s="14" t="inlineStr">
        <is>
          <t>无；仅作模型发现，海外/渠道价格已屏蔽</t>
        </is>
      </c>
      <c r="M348" s="14" t="inlineStr">
        <is>
          <t>https://web.archive.org/web/20250918185401id_/https://openrouter.ai/api/v1/models</t>
        </is>
      </c>
      <c r="N348" s="14"/>
      <c r="O348" s="14" t="inlineStr">
        <is>
          <t>https://help.aliyun.com/zh/model-studio/getting-started/models</t>
        </is>
      </c>
      <c r="P348" s="14" t="inlineStr">
        <is>
          <t>阿里云百炼官方模型目录</t>
        </is>
      </c>
      <c r="Q348" s="14" t="inlineStr">
        <is>
          <t>data/raw/openrouter/20250918/e943847cf0d040ab1e8723efad4a969e33581876cec169938f3c1dc5744bad43.json.gz</t>
        </is>
      </c>
      <c r="R348" s="14" t="inlineStr">
        <is>
          <t>国内厂商仅允许国内官方人民币价按 6.8 换算；当前未找到对应国内官方价格，价格留空。</t>
        </is>
      </c>
    </row>
    <row r="349" ht="42" customHeight="1">
      <c r="A349" s="14" t="inlineStr">
        <is>
          <t>千问</t>
        </is>
      </c>
      <c r="B349" s="14" t="inlineStr">
        <is>
          <t>qwen/qwen-2.5-coder-32b-instruct</t>
        </is>
      </c>
      <c r="C349" s="14" t="inlineStr">
        <is>
          <t>Qwen2.5 Coder 32B Instruct</t>
        </is>
      </c>
      <c r="D349" s="14" t="inlineStr">
        <is>
          <t>OpenRouter当前可用</t>
        </is>
      </c>
      <c r="E349" s="15" t="n">
        <v>45607.5</v>
      </c>
      <c r="F349" s="14" t="inlineStr">
        <is>
          <t>OpenRouter created 元数据</t>
        </is>
      </c>
      <c r="G349" s="16" t="n">
        <v>45618.9538888889</v>
      </c>
      <c r="H349" s="16" t="n">
        <v>46255.2800462963</v>
      </c>
      <c r="I349" s="16"/>
      <c r="J349" s="19" t="inlineStr">
        <is>
          <t>C</t>
        </is>
      </c>
      <c r="K349" s="14" t="inlineStr">
        <is>
          <t>domestic_official_price_missing</t>
        </is>
      </c>
      <c r="L349" s="14" t="inlineStr">
        <is>
          <t>无；仅作模型发现，海外/渠道价格已屏蔽</t>
        </is>
      </c>
      <c r="M349" s="14" t="inlineStr">
        <is>
          <t>https://openrouter.ai/api/v1/models</t>
        </is>
      </c>
      <c r="N349" s="14"/>
      <c r="O349" s="14" t="inlineStr">
        <is>
          <t>https://help.aliyun.com/zh/model-studio/getting-started/models</t>
        </is>
      </c>
      <c r="P349" s="14" t="inlineStr">
        <is>
          <t>阿里云百炼官方模型目录</t>
        </is>
      </c>
      <c r="Q349" s="14" t="inlineStr">
        <is>
          <t>data/raw/openrouter/20260821/bc7f2e494c128f804aa44e3430b24af1cb93016e1679b2ea2b481eb06eab91e2.json.gz</t>
        </is>
      </c>
      <c r="R349" s="14" t="inlineStr">
        <is>
          <t>国内厂商仅允许国内官方人民币价按 6.8 换算；当前未找到对应国内官方价格，价格留空。</t>
        </is>
      </c>
    </row>
    <row r="350" ht="42" customHeight="1">
      <c r="A350" s="14" t="inlineStr">
        <is>
          <t>千问</t>
        </is>
      </c>
      <c r="B350" s="14" t="inlineStr">
        <is>
          <t>qwen/qwen-2.5-7b-instruct</t>
        </is>
      </c>
      <c r="C350" s="14" t="inlineStr">
        <is>
          <t>Qwen2.5 7B Instruct</t>
        </is>
      </c>
      <c r="D350" s="14" t="inlineStr">
        <is>
          <t>OpenRouter当前可用</t>
        </is>
      </c>
      <c r="E350" s="15" t="n">
        <v>45581.5</v>
      </c>
      <c r="F350" s="14" t="inlineStr">
        <is>
          <t>OpenRouter created 元数据</t>
        </is>
      </c>
      <c r="G350" s="16" t="n">
        <v>45600.5425231481</v>
      </c>
      <c r="H350" s="16" t="n">
        <v>46255.2800462963</v>
      </c>
      <c r="I350" s="16"/>
      <c r="J350" s="19" t="inlineStr">
        <is>
          <t>C</t>
        </is>
      </c>
      <c r="K350" s="14" t="inlineStr">
        <is>
          <t>domestic_official_price_missing</t>
        </is>
      </c>
      <c r="L350" s="14" t="inlineStr">
        <is>
          <t>无；仅作模型发现，海外/渠道价格已屏蔽</t>
        </is>
      </c>
      <c r="M350" s="14" t="inlineStr">
        <is>
          <t>https://openrouter.ai/api/v1/models</t>
        </is>
      </c>
      <c r="N350" s="14"/>
      <c r="O350" s="14" t="inlineStr">
        <is>
          <t>https://help.aliyun.com/zh/model-studio/getting-started/models</t>
        </is>
      </c>
      <c r="P350" s="14" t="inlineStr">
        <is>
          <t>阿里云百炼官方模型目录</t>
        </is>
      </c>
      <c r="Q350" s="14" t="inlineStr">
        <is>
          <t>data/raw/openrouter/20260821/bc7f2e494c128f804aa44e3430b24af1cb93016e1679b2ea2b481eb06eab91e2.json.gz</t>
        </is>
      </c>
      <c r="R350" s="14" t="inlineStr">
        <is>
          <t>国内厂商仅允许国内官方人民币价按 6.8 换算；当前未找到对应国内官方价格，价格留空。</t>
        </is>
      </c>
    </row>
    <row r="351" ht="42" customHeight="1">
      <c r="A351" s="14" t="inlineStr">
        <is>
          <t>千问</t>
        </is>
      </c>
      <c r="B351" s="14" t="inlineStr">
        <is>
          <t>qwen/qwen-2.5-72b-instruct</t>
        </is>
      </c>
      <c r="C351" s="14" t="inlineStr">
        <is>
          <t>Qwen2.5 72B Instruct</t>
        </is>
      </c>
      <c r="D351" s="14" t="inlineStr">
        <is>
          <t>OpenRouter当前可用</t>
        </is>
      </c>
      <c r="E351" s="15" t="n">
        <v>45554.5</v>
      </c>
      <c r="F351" s="14" t="inlineStr">
        <is>
          <t>OpenRouter created 元数据</t>
        </is>
      </c>
      <c r="G351" s="16" t="n">
        <v>45559.7999421296</v>
      </c>
      <c r="H351" s="16" t="n">
        <v>46255.2800462963</v>
      </c>
      <c r="I351" s="16"/>
      <c r="J351" s="19" t="inlineStr">
        <is>
          <t>C</t>
        </is>
      </c>
      <c r="K351" s="14" t="inlineStr">
        <is>
          <t>domestic_official_price_missing</t>
        </is>
      </c>
      <c r="L351" s="14" t="inlineStr">
        <is>
          <t>无；仅作模型发现，海外/渠道价格已屏蔽</t>
        </is>
      </c>
      <c r="M351" s="14" t="inlineStr">
        <is>
          <t>https://openrouter.ai/api/v1/models</t>
        </is>
      </c>
      <c r="N351" s="14"/>
      <c r="O351" s="14" t="inlineStr">
        <is>
          <t>https://help.aliyun.com/zh/model-studio/getting-started/models</t>
        </is>
      </c>
      <c r="P351" s="14" t="inlineStr">
        <is>
          <t>阿里云百炼官方模型目录</t>
        </is>
      </c>
      <c r="Q351" s="14" t="inlineStr">
        <is>
          <t>data/raw/openrouter/20260821/bc7f2e494c128f804aa44e3430b24af1cb93016e1679b2ea2b481eb06eab91e2.json.gz</t>
        </is>
      </c>
      <c r="R351" s="14" t="inlineStr">
        <is>
          <t>国内厂商仅允许国内官方人民币价按 6.8 换算；当前未找到对应国内官方价格，价格留空。</t>
        </is>
      </c>
    </row>
    <row r="352" ht="42" customHeight="1">
      <c r="A352" s="14" t="inlineStr">
        <is>
          <t>千问</t>
        </is>
      </c>
      <c r="B352" s="14" t="inlineStr">
        <is>
          <t>qwen/qwen-2-vl-72b-instruct</t>
        </is>
      </c>
      <c r="C352" s="14" t="inlineStr">
        <is>
          <t>Qwen2-VL 72B Instruct</t>
        </is>
      </c>
      <c r="D352" s="14" t="inlineStr">
        <is>
          <t>历史/已从OpenRouter目录移除</t>
        </is>
      </c>
      <c r="E352" s="15" t="n">
        <v>45553.5</v>
      </c>
      <c r="F352" s="14" t="inlineStr">
        <is>
          <t>OpenRouter created 元数据</t>
        </is>
      </c>
      <c r="G352" s="16" t="n">
        <v>45559.7999421296</v>
      </c>
      <c r="H352" s="16" t="n">
        <v>45719.614212963</v>
      </c>
      <c r="I352" s="16"/>
      <c r="J352" s="19" t="inlineStr">
        <is>
          <t>C</t>
        </is>
      </c>
      <c r="K352" s="14" t="inlineStr">
        <is>
          <t>domestic_official_price_missing</t>
        </is>
      </c>
      <c r="L352" s="14" t="inlineStr">
        <is>
          <t>无；仅作模型发现，海外/渠道价格已屏蔽</t>
        </is>
      </c>
      <c r="M352" s="14" t="inlineStr">
        <is>
          <t>https://web.archive.org/web/20250303144428id_/https://openrouter.ai/api/v1/models</t>
        </is>
      </c>
      <c r="N352" s="14"/>
      <c r="O352" s="14" t="inlineStr">
        <is>
          <t>https://help.aliyun.com/zh/model-studio/getting-started/models</t>
        </is>
      </c>
      <c r="P352" s="14" t="inlineStr">
        <is>
          <t>阿里云百炼官方模型目录</t>
        </is>
      </c>
      <c r="Q352" s="14" t="inlineStr">
        <is>
          <t>data/raw/openrouter/20250303/5c5eded139fab48f3dd35778073070c24c7ae90872f05030ef57d72c079bca88.json.gz</t>
        </is>
      </c>
      <c r="R352" s="14" t="inlineStr">
        <is>
          <t>国内厂商仅允许国内官方人民币价按 6.8 换算；当前未找到对应国内官方价格，价格留空。</t>
        </is>
      </c>
    </row>
    <row r="353" ht="42" customHeight="1">
      <c r="A353" s="14" t="inlineStr">
        <is>
          <t>千问</t>
        </is>
      </c>
      <c r="B353" s="14" t="inlineStr">
        <is>
          <t>qwen/qwen-2-vl-7b-instruct</t>
        </is>
      </c>
      <c r="C353" s="14" t="inlineStr">
        <is>
          <t>Qwen2-VL 7B Instruct</t>
        </is>
      </c>
      <c r="D353" s="14" t="inlineStr">
        <is>
          <t>历史/已从OpenRouter目录移除</t>
        </is>
      </c>
      <c r="E353" s="15" t="n">
        <v>45532.5</v>
      </c>
      <c r="F353" s="14" t="inlineStr">
        <is>
          <t>OpenRouter created 元数据</t>
        </is>
      </c>
      <c r="G353" s="16" t="n">
        <v>45559.7999421296</v>
      </c>
      <c r="H353" s="16" t="n">
        <v>45719.614212963</v>
      </c>
      <c r="I353" s="16"/>
      <c r="J353" s="19" t="inlineStr">
        <is>
          <t>C</t>
        </is>
      </c>
      <c r="K353" s="14" t="inlineStr">
        <is>
          <t>domestic_official_price_missing</t>
        </is>
      </c>
      <c r="L353" s="14" t="inlineStr">
        <is>
          <t>无；仅作模型发现，海外/渠道价格已屏蔽</t>
        </is>
      </c>
      <c r="M353" s="14" t="inlineStr">
        <is>
          <t>https://web.archive.org/web/20250303144428id_/https://openrouter.ai/api/v1/models</t>
        </is>
      </c>
      <c r="N353" s="14"/>
      <c r="O353" s="14" t="inlineStr">
        <is>
          <t>https://help.aliyun.com/zh/model-studio/getting-started/models</t>
        </is>
      </c>
      <c r="P353" s="14" t="inlineStr">
        <is>
          <t>阿里云百炼官方模型目录</t>
        </is>
      </c>
      <c r="Q353" s="14" t="inlineStr">
        <is>
          <t>data/raw/openrouter/20250303/5c5eded139fab48f3dd35778073070c24c7ae90872f05030ef57d72c079bca88.json.gz</t>
        </is>
      </c>
      <c r="R353" s="14" t="inlineStr">
        <is>
          <t>国内厂商仅允许国内官方人民币价按 6.8 换算；当前未找到对应国内官方价格，价格留空。</t>
        </is>
      </c>
    </row>
    <row r="354" ht="42" customHeight="1">
      <c r="A354" s="14" t="inlineStr">
        <is>
          <t>千问</t>
        </is>
      </c>
      <c r="B354" s="14" t="inlineStr">
        <is>
          <t>qwen/qwen-2.5-vl-7b-instruct</t>
        </is>
      </c>
      <c r="C354" s="14" t="inlineStr">
        <is>
          <t>Qwen2.5-VL 7B Instruct</t>
        </is>
      </c>
      <c r="D354" s="14" t="inlineStr">
        <is>
          <t>历史/已从OpenRouter目录移除</t>
        </is>
      </c>
      <c r="E354" s="15" t="n">
        <v>45532.5</v>
      </c>
      <c r="F354" s="14" t="inlineStr">
        <is>
          <t>OpenRouter created 元数据</t>
        </is>
      </c>
      <c r="G354" s="16" t="n">
        <v>45733.6594907407</v>
      </c>
      <c r="H354" s="16" t="n">
        <v>46104.518599537</v>
      </c>
      <c r="I354" s="16"/>
      <c r="J354" s="19" t="inlineStr">
        <is>
          <t>C</t>
        </is>
      </c>
      <c r="K354" s="14" t="inlineStr">
        <is>
          <t>domestic_official_price_missing</t>
        </is>
      </c>
      <c r="L354" s="14" t="inlineStr">
        <is>
          <t>无；仅作模型发现，海外/渠道价格已屏蔽</t>
        </is>
      </c>
      <c r="M354" s="14" t="inlineStr">
        <is>
          <t>https://web.archive.org/web/20260323122647id_/https://openrouter.ai/api/v1/models</t>
        </is>
      </c>
      <c r="N354" s="14"/>
      <c r="O354" s="14" t="inlineStr">
        <is>
          <t>https://help.aliyun.com/zh/model-studio/getting-started/models</t>
        </is>
      </c>
      <c r="P354" s="14" t="inlineStr">
        <is>
          <t>阿里云百炼官方模型目录</t>
        </is>
      </c>
      <c r="Q354" s="14" t="inlineStr">
        <is>
          <t>data/raw/openrouter/20260323/817575264361572fd25410c72988be13f9ba74bde9e5e5a0012babbae20ddcd7.json.gz</t>
        </is>
      </c>
      <c r="R354" s="14" t="inlineStr">
        <is>
          <t>国内厂商仅允许国内官方人民币价按 6.8 换算；当前未找到对应国内官方价格，价格留空。</t>
        </is>
      </c>
    </row>
    <row r="355" ht="42" customHeight="1">
      <c r="A355" s="14" t="inlineStr">
        <is>
          <t>千问</t>
        </is>
      </c>
      <c r="B355" s="14" t="inlineStr">
        <is>
          <t>qwen/qwen-2-7b-instruct</t>
        </is>
      </c>
      <c r="C355" s="14" t="inlineStr">
        <is>
          <t>Qwen 2 7B Instruct</t>
        </is>
      </c>
      <c r="D355" s="14" t="inlineStr">
        <is>
          <t>历史/已从OpenRouter目录移除</t>
        </is>
      </c>
      <c r="E355" s="15" t="n">
        <v>45489.5</v>
      </c>
      <c r="F355" s="14" t="inlineStr">
        <is>
          <t>OpenRouter created 元数据</t>
        </is>
      </c>
      <c r="G355" s="16" t="n">
        <v>45540.75625</v>
      </c>
      <c r="H355" s="16" t="n">
        <v>45750.18875</v>
      </c>
      <c r="I355" s="16"/>
      <c r="J355" s="19" t="inlineStr">
        <is>
          <t>C</t>
        </is>
      </c>
      <c r="K355" s="14" t="inlineStr">
        <is>
          <t>domestic_official_price_missing</t>
        </is>
      </c>
      <c r="L355" s="14" t="inlineStr">
        <is>
          <t>无；仅作模型发现，海外/渠道价格已屏蔽</t>
        </is>
      </c>
      <c r="M355" s="14" t="inlineStr">
        <is>
          <t>https://web.archive.org/web/20250403043148id_/https://openrouter.ai/api/v1/models</t>
        </is>
      </c>
      <c r="N355" s="14"/>
      <c r="O355" s="14" t="inlineStr">
        <is>
          <t>https://help.aliyun.com/zh/model-studio/getting-started/models</t>
        </is>
      </c>
      <c r="P355" s="14" t="inlineStr">
        <is>
          <t>阿里云百炼官方模型目录</t>
        </is>
      </c>
      <c r="Q355" s="14" t="inlineStr">
        <is>
          <t>data/raw/openrouter/20250403/2446c7a29f079e1e2d02be6f039eef615d6c0166ee7c0b47fd616a0b59af0d0c.json.gz</t>
        </is>
      </c>
      <c r="R355" s="14" t="inlineStr">
        <is>
          <t>国内厂商仅允许国内官方人民币价按 6.8 换算；当前未找到对应国内官方价格，价格留空。</t>
        </is>
      </c>
    </row>
    <row r="356" ht="42" customHeight="1">
      <c r="A356" s="14" t="inlineStr">
        <is>
          <t>千问</t>
        </is>
      </c>
      <c r="B356" s="14" t="inlineStr">
        <is>
          <t>qwen/qwen-2-72b-instruct</t>
        </is>
      </c>
      <c r="C356" s="14" t="inlineStr">
        <is>
          <t>Qwen 2 72B Instruct</t>
        </is>
      </c>
      <c r="D356" s="14" t="inlineStr">
        <is>
          <t>历史/已从OpenRouter目录移除</t>
        </is>
      </c>
      <c r="E356" s="15" t="n">
        <v>45450.5</v>
      </c>
      <c r="F356" s="14" t="inlineStr">
        <is>
          <t>OpenRouter created 元数据</t>
        </is>
      </c>
      <c r="G356" s="16" t="n">
        <v>45462.3471412037</v>
      </c>
      <c r="H356" s="16" t="n">
        <v>45894.9056481481</v>
      </c>
      <c r="I356" s="16"/>
      <c r="J356" s="19" t="inlineStr">
        <is>
          <t>C</t>
        </is>
      </c>
      <c r="K356" s="14" t="inlineStr">
        <is>
          <t>domestic_official_price_missing</t>
        </is>
      </c>
      <c r="L356" s="14" t="inlineStr">
        <is>
          <t>无；仅作模型发现，海外/渠道价格已屏蔽</t>
        </is>
      </c>
      <c r="M356" s="14" t="inlineStr">
        <is>
          <t>https://web.archive.org/web/20250825214408id_/https://openrouter.ai/api/v1/models</t>
        </is>
      </c>
      <c r="N356" s="14"/>
      <c r="O356" s="14" t="inlineStr">
        <is>
          <t>https://help.aliyun.com/zh/model-studio/getting-started/models</t>
        </is>
      </c>
      <c r="P356" s="14" t="inlineStr">
        <is>
          <t>阿里云百炼官方模型目录</t>
        </is>
      </c>
      <c r="Q356" s="14" t="inlineStr">
        <is>
          <t>data/raw/openrouter/20250825/daffeb8fb3c266ca6ae402e0a5593dfd3bfdef2d5db9b7cb3c59db1857522bd7.json.gz</t>
        </is>
      </c>
      <c r="R356" s="14" t="inlineStr">
        <is>
          <t>国内厂商仅允许国内官方人民币价按 6.8 换算；当前未找到对应国内官方价格，价格留空。</t>
        </is>
      </c>
    </row>
    <row r="357" ht="42" customHeight="1">
      <c r="A357" s="14" t="inlineStr">
        <is>
          <t>千问</t>
        </is>
      </c>
      <c r="B357" s="14" t="inlineStr">
        <is>
          <t>qwen/qwen-110b-chat</t>
        </is>
      </c>
      <c r="C357" s="14" t="inlineStr">
        <is>
          <t>Qwen 1.5 110B Chat</t>
        </is>
      </c>
      <c r="D357" s="14" t="inlineStr">
        <is>
          <t>历史/已从OpenRouter目录移除</t>
        </is>
      </c>
      <c r="E357" s="15" t="n">
        <v>45421.5</v>
      </c>
      <c r="F357" s="14" t="inlineStr">
        <is>
          <t>OpenRouter created 元数据</t>
        </is>
      </c>
      <c r="G357" s="16" t="n">
        <v>45462.3471412037</v>
      </c>
      <c r="H357" s="16" t="n">
        <v>45571.9457638889</v>
      </c>
      <c r="I357" s="16"/>
      <c r="J357" s="19" t="inlineStr">
        <is>
          <t>C</t>
        </is>
      </c>
      <c r="K357" s="14" t="inlineStr">
        <is>
          <t>domestic_official_price_missing</t>
        </is>
      </c>
      <c r="L357" s="14" t="inlineStr">
        <is>
          <t>无；仅作模型发现，海外/渠道价格已屏蔽</t>
        </is>
      </c>
      <c r="M357" s="14" t="inlineStr">
        <is>
          <t>https://web.archive.org/web/20241006224154id_/https://openrouter.ai/api/v1/models</t>
        </is>
      </c>
      <c r="N357" s="14"/>
      <c r="O357" s="14" t="inlineStr">
        <is>
          <t>https://help.aliyun.com/zh/model-studio/getting-started/models</t>
        </is>
      </c>
      <c r="P357" s="14" t="inlineStr">
        <is>
          <t>阿里云百炼官方模型目录</t>
        </is>
      </c>
      <c r="Q357" s="14" t="inlineStr">
        <is>
          <t>data/raw/openrouter/20241006/789bb55daea5bc36e110928e3a63dcbae0901207df9f12b9ed295143239864d8.json.gz</t>
        </is>
      </c>
      <c r="R357" s="14" t="inlineStr">
        <is>
          <t>国内厂商仅允许国内官方人民币价按 6.8 换算；当前未找到对应国内官方价格，价格留空。</t>
        </is>
      </c>
    </row>
    <row r="358" ht="42" customHeight="1">
      <c r="A358" s="14" t="inlineStr">
        <is>
          <t>千问</t>
        </is>
      </c>
      <c r="B358" s="14" t="inlineStr">
        <is>
          <t>qwen/qwen-72b-chat</t>
        </is>
      </c>
      <c r="C358" s="14" t="inlineStr">
        <is>
          <t>Qwen 1.5 72B Chat</t>
        </is>
      </c>
      <c r="D358" s="14" t="inlineStr">
        <is>
          <t>历史/已从OpenRouter目录移除</t>
        </is>
      </c>
      <c r="E358" s="15" t="n">
        <v>45421.5</v>
      </c>
      <c r="F358" s="14" t="inlineStr">
        <is>
          <t>OpenRouter created 元数据</t>
        </is>
      </c>
      <c r="G358" s="16" t="n">
        <v>45462.3471412037</v>
      </c>
      <c r="H358" s="16" t="n">
        <v>45571.9457638889</v>
      </c>
      <c r="I358" s="16"/>
      <c r="J358" s="19" t="inlineStr">
        <is>
          <t>C</t>
        </is>
      </c>
      <c r="K358" s="14" t="inlineStr">
        <is>
          <t>domestic_official_price_missing</t>
        </is>
      </c>
      <c r="L358" s="14" t="inlineStr">
        <is>
          <t>无；仅作模型发现，海外/渠道价格已屏蔽</t>
        </is>
      </c>
      <c r="M358" s="14" t="inlineStr">
        <is>
          <t>https://web.archive.org/web/20241006224154id_/https://openrouter.ai/api/v1/models</t>
        </is>
      </c>
      <c r="N358" s="14"/>
      <c r="O358" s="14" t="inlineStr">
        <is>
          <t>https://help.aliyun.com/zh/model-studio/getting-started/models</t>
        </is>
      </c>
      <c r="P358" s="14" t="inlineStr">
        <is>
          <t>阿里云百炼官方模型目录</t>
        </is>
      </c>
      <c r="Q358" s="14" t="inlineStr">
        <is>
          <t>data/raw/openrouter/20241006/789bb55daea5bc36e110928e3a63dcbae0901207df9f12b9ed295143239864d8.json.gz</t>
        </is>
      </c>
      <c r="R358" s="14" t="inlineStr">
        <is>
          <t>国内厂商仅允许国内官方人民币价按 6.8 换算；当前未找到对应国内官方价格，价格留空。</t>
        </is>
      </c>
    </row>
    <row r="359" ht="42" customHeight="1">
      <c r="A359" s="14" t="inlineStr">
        <is>
          <t>千问</t>
        </is>
      </c>
      <c r="B359" s="14" t="inlineStr">
        <is>
          <t>official:qwen:qvqmax</t>
        </is>
      </c>
      <c r="C359" s="14" t="inlineStr">
        <is>
          <t>Qvq-Max</t>
        </is>
      </c>
      <c r="D359" s="14" t="inlineStr">
        <is>
          <t>官方当前在售（OpenRouter未匹配）</t>
        </is>
      </c>
      <c r="E359" s="15"/>
      <c r="F359" s="14" t="inlineStr">
        <is>
          <t>未找到可靠发布日期</t>
        </is>
      </c>
      <c r="G359" s="16"/>
      <c r="H359" s="16"/>
      <c r="I359" s="16" t="n">
        <v>46255.2800462963</v>
      </c>
      <c r="J359" s="17" t="inlineStr">
        <is>
          <t>A</t>
        </is>
      </c>
      <c r="K359" s="14" t="inlineStr">
        <is>
          <t>official_current</t>
        </is>
      </c>
      <c r="L359" s="14" t="inlineStr">
        <is>
          <t>未缓存输入、输出（官方当前价格页）</t>
        </is>
      </c>
      <c r="M359" s="14" t="inlineStr">
        <is>
          <t>https://help.aliyun.com/zh/model-studio/model-pricing</t>
        </is>
      </c>
      <c r="N359" s="14"/>
      <c r="O359" s="14" t="inlineStr">
        <is>
          <t>https://help.aliyun.com/zh/model-studio/getting-started/models</t>
        </is>
      </c>
      <c r="P359" s="14" t="inlineStr">
        <is>
          <t>阿里云百炼官方模型目录</t>
        </is>
      </c>
      <c r="Q359" s="14"/>
      <c r="R359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60" ht="42" customHeight="1">
      <c r="A360" s="14" t="inlineStr">
        <is>
          <t>千问</t>
        </is>
      </c>
      <c r="B360" s="14" t="inlineStr">
        <is>
          <t>official:qwen:qvqplus</t>
        </is>
      </c>
      <c r="C360" s="14" t="inlineStr">
        <is>
          <t>Qvq-Plus</t>
        </is>
      </c>
      <c r="D360" s="14" t="inlineStr">
        <is>
          <t>官方当前在售（OpenRouter未匹配）</t>
        </is>
      </c>
      <c r="E360" s="15"/>
      <c r="F360" s="14" t="inlineStr">
        <is>
          <t>未找到可靠发布日期</t>
        </is>
      </c>
      <c r="G360" s="16"/>
      <c r="H360" s="16"/>
      <c r="I360" s="16" t="n">
        <v>46255.2800462963</v>
      </c>
      <c r="J360" s="17" t="inlineStr">
        <is>
          <t>A</t>
        </is>
      </c>
      <c r="K360" s="14" t="inlineStr">
        <is>
          <t>official_current</t>
        </is>
      </c>
      <c r="L360" s="14" t="inlineStr">
        <is>
          <t>未缓存输入、输出（官方当前价格页）</t>
        </is>
      </c>
      <c r="M360" s="14" t="inlineStr">
        <is>
          <t>https://help.aliyun.com/zh/model-studio/model-pricing</t>
        </is>
      </c>
      <c r="N360" s="14"/>
      <c r="O360" s="14" t="inlineStr">
        <is>
          <t>https://help.aliyun.com/zh/model-studio/getting-started/models</t>
        </is>
      </c>
      <c r="P360" s="14" t="inlineStr">
        <is>
          <t>阿里云百炼官方模型目录</t>
        </is>
      </c>
      <c r="Q360" s="14"/>
      <c r="R360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61" ht="42" customHeight="1">
      <c r="A361" s="14" t="inlineStr">
        <is>
          <t>千问</t>
        </is>
      </c>
      <c r="B361" s="14" t="inlineStr">
        <is>
          <t>qwen/qwen-14b-chat</t>
        </is>
      </c>
      <c r="C361" s="14" t="inlineStr">
        <is>
          <t>Qwen 1.5 14B Chat</t>
        </is>
      </c>
      <c r="D361" s="14" t="inlineStr">
        <is>
          <t>历史/已从OpenRouter目录移除</t>
        </is>
      </c>
      <c r="E361" s="15"/>
      <c r="F361" s="14" t="inlineStr">
        <is>
          <t>未找到可靠发布日期</t>
        </is>
      </c>
      <c r="G361" s="16" t="n">
        <v>45462.3471412037</v>
      </c>
      <c r="H361" s="16" t="n">
        <v>45469.5599884259</v>
      </c>
      <c r="I361" s="16"/>
      <c r="J361" s="19" t="inlineStr">
        <is>
          <t>C</t>
        </is>
      </c>
      <c r="K361" s="14" t="inlineStr">
        <is>
          <t>domestic_official_price_missing</t>
        </is>
      </c>
      <c r="L361" s="14" t="inlineStr">
        <is>
          <t>无；仅作模型发现，海外/渠道价格已屏蔽</t>
        </is>
      </c>
      <c r="M361" s="14" t="inlineStr">
        <is>
          <t>https://web.archive.org/web/20240626132623id_/https://openrouter.ai/api/v1/models</t>
        </is>
      </c>
      <c r="N361" s="14"/>
      <c r="O361" s="14" t="inlineStr">
        <is>
          <t>https://help.aliyun.com/zh/model-studio/getting-started/models</t>
        </is>
      </c>
      <c r="P361" s="14" t="inlineStr">
        <is>
          <t>阿里云百炼官方模型目录</t>
        </is>
      </c>
      <c r="Q361" s="14" t="inlineStr">
        <is>
          <t>data/raw/openrouter/20240626/2e41577a28e3870621356957be10e815f54718df39bd0d3f8848fd2e302352d6.json.gz</t>
        </is>
      </c>
      <c r="R361" s="14" t="inlineStr">
        <is>
          <t>国内厂商仅允许国内官方人民币价按 6.8 换算；当前未找到对应国内官方价格，价格留空。</t>
        </is>
      </c>
    </row>
    <row r="362" ht="42" customHeight="1">
      <c r="A362" s="14" t="inlineStr">
        <is>
          <t>千问</t>
        </is>
      </c>
      <c r="B362" s="14" t="inlineStr">
        <is>
          <t>qwen/qwen-32b-chat</t>
        </is>
      </c>
      <c r="C362" s="14" t="inlineStr">
        <is>
          <t>Qwen 1.5 32B Chat</t>
        </is>
      </c>
      <c r="D362" s="14" t="inlineStr">
        <is>
          <t>历史/已从OpenRouter目录移除</t>
        </is>
      </c>
      <c r="E362" s="15"/>
      <c r="F362" s="14" t="inlineStr">
        <is>
          <t>未找到可靠发布日期</t>
        </is>
      </c>
      <c r="G362" s="16" t="n">
        <v>45462.3471412037</v>
      </c>
      <c r="H362" s="16" t="n">
        <v>45469.5599884259</v>
      </c>
      <c r="I362" s="16"/>
      <c r="J362" s="19" t="inlineStr">
        <is>
          <t>C</t>
        </is>
      </c>
      <c r="K362" s="14" t="inlineStr">
        <is>
          <t>domestic_official_price_missing</t>
        </is>
      </c>
      <c r="L362" s="14" t="inlineStr">
        <is>
          <t>无；仅作模型发现，海外/渠道价格已屏蔽</t>
        </is>
      </c>
      <c r="M362" s="14" t="inlineStr">
        <is>
          <t>https://web.archive.org/web/20240626132623id_/https://openrouter.ai/api/v1/models</t>
        </is>
      </c>
      <c r="N362" s="14"/>
      <c r="O362" s="14" t="inlineStr">
        <is>
          <t>https://help.aliyun.com/zh/model-studio/getting-started/models</t>
        </is>
      </c>
      <c r="P362" s="14" t="inlineStr">
        <is>
          <t>阿里云百炼官方模型目录</t>
        </is>
      </c>
      <c r="Q362" s="14" t="inlineStr">
        <is>
          <t>data/raw/openrouter/20240626/2e41577a28e3870621356957be10e815f54718df39bd0d3f8848fd2e302352d6.json.gz</t>
        </is>
      </c>
      <c r="R362" s="14" t="inlineStr">
        <is>
          <t>国内厂商仅允许国内官方人民币价按 6.8 换算；当前未找到对应国内官方价格，价格留空。</t>
        </is>
      </c>
    </row>
    <row r="363" ht="42" customHeight="1">
      <c r="A363" s="14" t="inlineStr">
        <is>
          <t>千问</t>
        </is>
      </c>
      <c r="B363" s="14" t="inlineStr">
        <is>
          <t>qwen/qwen-4b-chat</t>
        </is>
      </c>
      <c r="C363" s="14" t="inlineStr">
        <is>
          <t>Qwen 1.5 4B Chat</t>
        </is>
      </c>
      <c r="D363" s="14" t="inlineStr">
        <is>
          <t>历史/已从OpenRouter目录移除</t>
        </is>
      </c>
      <c r="E363" s="15"/>
      <c r="F363" s="14" t="inlineStr">
        <is>
          <t>未找到可靠发布日期</t>
        </is>
      </c>
      <c r="G363" s="16" t="n">
        <v>45462.3471412037</v>
      </c>
      <c r="H363" s="16" t="n">
        <v>45469.5599884259</v>
      </c>
      <c r="I363" s="16"/>
      <c r="J363" s="19" t="inlineStr">
        <is>
          <t>C</t>
        </is>
      </c>
      <c r="K363" s="14" t="inlineStr">
        <is>
          <t>domestic_official_price_missing</t>
        </is>
      </c>
      <c r="L363" s="14" t="inlineStr">
        <is>
          <t>无；仅作模型发现，海外/渠道价格已屏蔽</t>
        </is>
      </c>
      <c r="M363" s="14" t="inlineStr">
        <is>
          <t>https://web.archive.org/web/20240626132623id_/https://openrouter.ai/api/v1/models</t>
        </is>
      </c>
      <c r="N363" s="14"/>
      <c r="O363" s="14" t="inlineStr">
        <is>
          <t>https://help.aliyun.com/zh/model-studio/getting-started/models</t>
        </is>
      </c>
      <c r="P363" s="14" t="inlineStr">
        <is>
          <t>阿里云百炼官方模型目录</t>
        </is>
      </c>
      <c r="Q363" s="14" t="inlineStr">
        <is>
          <t>data/raw/openrouter/20240626/2e41577a28e3870621356957be10e815f54718df39bd0d3f8848fd2e302352d6.json.gz</t>
        </is>
      </c>
      <c r="R363" s="14" t="inlineStr">
        <is>
          <t>国内厂商仅允许国内官方人民币价按 6.8 换算；当前未找到对应国内官方价格，价格留空。</t>
        </is>
      </c>
    </row>
    <row r="364" ht="42" customHeight="1">
      <c r="A364" s="14" t="inlineStr">
        <is>
          <t>千问</t>
        </is>
      </c>
      <c r="B364" s="14" t="inlineStr">
        <is>
          <t>qwen/qwen-7b-chat</t>
        </is>
      </c>
      <c r="C364" s="14" t="inlineStr">
        <is>
          <t>Qwen 1.5 7B Chat</t>
        </is>
      </c>
      <c r="D364" s="14" t="inlineStr">
        <is>
          <t>历史/已从OpenRouter目录移除</t>
        </is>
      </c>
      <c r="E364" s="15"/>
      <c r="F364" s="14" t="inlineStr">
        <is>
          <t>未找到可靠发布日期</t>
        </is>
      </c>
      <c r="G364" s="16" t="n">
        <v>45462.3471412037</v>
      </c>
      <c r="H364" s="16" t="n">
        <v>45469.5599884259</v>
      </c>
      <c r="I364" s="16"/>
      <c r="J364" s="19" t="inlineStr">
        <is>
          <t>C</t>
        </is>
      </c>
      <c r="K364" s="14" t="inlineStr">
        <is>
          <t>domestic_official_price_missing</t>
        </is>
      </c>
      <c r="L364" s="14" t="inlineStr">
        <is>
          <t>无；仅作模型发现，海外/渠道价格已屏蔽</t>
        </is>
      </c>
      <c r="M364" s="14" t="inlineStr">
        <is>
          <t>https://web.archive.org/web/20240626132623id_/https://openrouter.ai/api/v1/models</t>
        </is>
      </c>
      <c r="N364" s="14"/>
      <c r="O364" s="14" t="inlineStr">
        <is>
          <t>https://help.aliyun.com/zh/model-studio/getting-started/models</t>
        </is>
      </c>
      <c r="P364" s="14" t="inlineStr">
        <is>
          <t>阿里云百炼官方模型目录</t>
        </is>
      </c>
      <c r="Q364" s="14" t="inlineStr">
        <is>
          <t>data/raw/openrouter/20240626/2e41577a28e3870621356957be10e815f54718df39bd0d3f8848fd2e302352d6.json.gz</t>
        </is>
      </c>
      <c r="R364" s="14" t="inlineStr">
        <is>
          <t>国内厂商仅允许国内官方人民币价按 6.8 换算；当前未找到对应国内官方价格，价格留空。</t>
        </is>
      </c>
    </row>
    <row r="365" ht="42" customHeight="1">
      <c r="A365" s="14" t="inlineStr">
        <is>
          <t>千问</t>
        </is>
      </c>
      <c r="B365" s="14" t="inlineStr">
        <is>
          <t>official:qwen:coderplus</t>
        </is>
      </c>
      <c r="C365" s="14" t="inlineStr">
        <is>
          <t>Qwen-Coder-Plus</t>
        </is>
      </c>
      <c r="D365" s="14" t="inlineStr">
        <is>
          <t>官方当前在售（OpenRouter未匹配）</t>
        </is>
      </c>
      <c r="E365" s="15"/>
      <c r="F365" s="14" t="inlineStr">
        <is>
          <t>未找到可靠发布日期</t>
        </is>
      </c>
      <c r="G365" s="16"/>
      <c r="H365" s="16"/>
      <c r="I365" s="16" t="n">
        <v>46255.2800462963</v>
      </c>
      <c r="J365" s="17" t="inlineStr">
        <is>
          <t>A</t>
        </is>
      </c>
      <c r="K365" s="14" t="inlineStr">
        <is>
          <t>official_current</t>
        </is>
      </c>
      <c r="L365" s="14" t="inlineStr">
        <is>
          <t>未缓存输入、输出（官方当前价格页）</t>
        </is>
      </c>
      <c r="M365" s="14" t="inlineStr">
        <is>
          <t>https://help.aliyun.com/zh/model-studio/model-pricing</t>
        </is>
      </c>
      <c r="N365" s="14"/>
      <c r="O365" s="14" t="inlineStr">
        <is>
          <t>https://help.aliyun.com/zh/model-studio/getting-started/models</t>
        </is>
      </c>
      <c r="P365" s="14" t="inlineStr">
        <is>
          <t>阿里云百炼官方模型目录</t>
        </is>
      </c>
      <c r="Q365" s="14"/>
      <c r="R365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66" ht="42" customHeight="1">
      <c r="A366" s="14" t="inlineStr">
        <is>
          <t>千问</t>
        </is>
      </c>
      <c r="B366" s="14" t="inlineStr">
        <is>
          <t>official:qwen:coderturbo</t>
        </is>
      </c>
      <c r="C366" s="14" t="inlineStr">
        <is>
          <t>Qwen-Coder-Turbo</t>
        </is>
      </c>
      <c r="D366" s="14" t="inlineStr">
        <is>
          <t>官方当前在售（OpenRouter未匹配）</t>
        </is>
      </c>
      <c r="E366" s="15"/>
      <c r="F366" s="14" t="inlineStr">
        <is>
          <t>未找到可靠发布日期</t>
        </is>
      </c>
      <c r="G366" s="16"/>
      <c r="H366" s="16"/>
      <c r="I366" s="16" t="n">
        <v>46255.2800462963</v>
      </c>
      <c r="J366" s="17" t="inlineStr">
        <is>
          <t>A</t>
        </is>
      </c>
      <c r="K366" s="14" t="inlineStr">
        <is>
          <t>official_current</t>
        </is>
      </c>
      <c r="L366" s="14" t="inlineStr">
        <is>
          <t>未缓存输入、输出（官方当前价格页）</t>
        </is>
      </c>
      <c r="M366" s="14" t="inlineStr">
        <is>
          <t>https://help.aliyun.com/zh/model-studio/model-pricing</t>
        </is>
      </c>
      <c r="N366" s="14"/>
      <c r="O366" s="14" t="inlineStr">
        <is>
          <t>https://help.aliyun.com/zh/model-studio/getting-started/models</t>
        </is>
      </c>
      <c r="P366" s="14" t="inlineStr">
        <is>
          <t>阿里云百炼官方模型目录</t>
        </is>
      </c>
      <c r="Q366" s="14"/>
      <c r="R366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67" ht="42" customHeight="1">
      <c r="A367" s="14" t="inlineStr">
        <is>
          <t>千问</t>
        </is>
      </c>
      <c r="B367" s="14" t="inlineStr">
        <is>
          <t>official:qwen:deepresearch</t>
        </is>
      </c>
      <c r="C367" s="14" t="inlineStr">
        <is>
          <t>Qwen-Deep-Research</t>
        </is>
      </c>
      <c r="D367" s="14" t="inlineStr">
        <is>
          <t>官方当前在售（OpenRouter未匹配）</t>
        </is>
      </c>
      <c r="E367" s="15"/>
      <c r="F367" s="14" t="inlineStr">
        <is>
          <t>未找到可靠发布日期</t>
        </is>
      </c>
      <c r="G367" s="16"/>
      <c r="H367" s="16"/>
      <c r="I367" s="16" t="n">
        <v>46255.2800462963</v>
      </c>
      <c r="J367" s="17" t="inlineStr">
        <is>
          <t>A</t>
        </is>
      </c>
      <c r="K367" s="14" t="inlineStr">
        <is>
          <t>official_current</t>
        </is>
      </c>
      <c r="L367" s="14" t="inlineStr">
        <is>
          <t>未缓存输入、输出（官方当前价格页）</t>
        </is>
      </c>
      <c r="M367" s="14" t="inlineStr">
        <is>
          <t>https://help.aliyun.com/zh/model-studio/model-pricing</t>
        </is>
      </c>
      <c r="N367" s="14"/>
      <c r="O367" s="14" t="inlineStr">
        <is>
          <t>https://help.aliyun.com/zh/model-studio/getting-started/models</t>
        </is>
      </c>
      <c r="P367" s="14" t="inlineStr">
        <is>
          <t>阿里云百炼官方模型目录</t>
        </is>
      </c>
      <c r="Q367" s="14"/>
      <c r="R367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68" ht="42" customHeight="1">
      <c r="A368" s="14" t="inlineStr">
        <is>
          <t>千问</t>
        </is>
      </c>
      <c r="B368" s="14" t="inlineStr">
        <is>
          <t>official:qwen:deepresearch20251215</t>
        </is>
      </c>
      <c r="C368" s="14" t="inlineStr">
        <is>
          <t>Qwen-Deep-Research-2025-12-15</t>
        </is>
      </c>
      <c r="D368" s="14" t="inlineStr">
        <is>
          <t>官方当前在售（OpenRouter未匹配）</t>
        </is>
      </c>
      <c r="E368" s="15"/>
      <c r="F368" s="14" t="inlineStr">
        <is>
          <t>未找到可靠发布日期</t>
        </is>
      </c>
      <c r="G368" s="16"/>
      <c r="H368" s="16"/>
      <c r="I368" s="16" t="n">
        <v>46255.2800462963</v>
      </c>
      <c r="J368" s="17" t="inlineStr">
        <is>
          <t>A</t>
        </is>
      </c>
      <c r="K368" s="14" t="inlineStr">
        <is>
          <t>official_current</t>
        </is>
      </c>
      <c r="L368" s="14" t="inlineStr">
        <is>
          <t>未缓存输入、输出（官方当前价格页）</t>
        </is>
      </c>
      <c r="M368" s="14" t="inlineStr">
        <is>
          <t>https://help.aliyun.com/zh/model-studio/model-pricing</t>
        </is>
      </c>
      <c r="N368" s="14"/>
      <c r="O368" s="14" t="inlineStr">
        <is>
          <t>https://help.aliyun.com/zh/model-studio/getting-started/models</t>
        </is>
      </c>
      <c r="P368" s="14" t="inlineStr">
        <is>
          <t>阿里云百炼官方模型目录</t>
        </is>
      </c>
      <c r="Q368" s="14"/>
      <c r="R368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69" ht="42" customHeight="1">
      <c r="A369" s="14" t="inlineStr">
        <is>
          <t>千问</t>
        </is>
      </c>
      <c r="B369" s="14" t="inlineStr">
        <is>
          <t>official:qwen:docturbo</t>
        </is>
      </c>
      <c r="C369" s="14" t="inlineStr">
        <is>
          <t>Qwen-Doc-Turbo</t>
        </is>
      </c>
      <c r="D369" s="14" t="inlineStr">
        <is>
          <t>官方当前在售（OpenRouter未匹配）</t>
        </is>
      </c>
      <c r="E369" s="15"/>
      <c r="F369" s="14" t="inlineStr">
        <is>
          <t>未找到可靠发布日期</t>
        </is>
      </c>
      <c r="G369" s="16"/>
      <c r="H369" s="16"/>
      <c r="I369" s="16" t="n">
        <v>46255.2800462963</v>
      </c>
      <c r="J369" s="17" t="inlineStr">
        <is>
          <t>A</t>
        </is>
      </c>
      <c r="K369" s="14" t="inlineStr">
        <is>
          <t>official_current</t>
        </is>
      </c>
      <c r="L369" s="14" t="inlineStr">
        <is>
          <t>未缓存输入、缓存输入、输出（官方当前价格页）</t>
        </is>
      </c>
      <c r="M369" s="14" t="inlineStr">
        <is>
          <t>https://help.aliyun.com/zh/model-studio/model-pricing</t>
        </is>
      </c>
      <c r="N369" s="14"/>
      <c r="O369" s="14" t="inlineStr">
        <is>
          <t>https://help.aliyun.com/zh/model-studio/getting-started/models</t>
        </is>
      </c>
      <c r="P369" s="14" t="inlineStr">
        <is>
          <t>阿里云百炼官方模型目录</t>
        </is>
      </c>
      <c r="Q369" s="14"/>
      <c r="R369" s="14" t="inlineStr">
        <is>
          <t>阿里云百炼华北2（北京）国内官方人民币原价；按固定汇率 6.8 换算美元，不采用国际区价格；仅对官方华北2隐式缓存支持名单内模型，缓存命中价按未缓存输入价的20%计算；缓存规则：https://help.aliyun.com/zh/model-studio/context-cache</t>
        </is>
      </c>
    </row>
    <row r="370" ht="42" customHeight="1">
      <c r="A370" s="14" t="inlineStr">
        <is>
          <t>千问</t>
        </is>
      </c>
      <c r="B370" s="14" t="inlineStr">
        <is>
          <t>official:qwen:flash</t>
        </is>
      </c>
      <c r="C370" s="14" t="inlineStr">
        <is>
          <t>Qwen-Flash</t>
        </is>
      </c>
      <c r="D370" s="14" t="inlineStr">
        <is>
          <t>官方当前在售（OpenRouter未匹配）</t>
        </is>
      </c>
      <c r="E370" s="15"/>
      <c r="F370" s="14" t="inlineStr">
        <is>
          <t>未找到可靠发布日期</t>
        </is>
      </c>
      <c r="G370" s="16"/>
      <c r="H370" s="16"/>
      <c r="I370" s="16" t="n">
        <v>46255.2800462963</v>
      </c>
      <c r="J370" s="17" t="inlineStr">
        <is>
          <t>A</t>
        </is>
      </c>
      <c r="K370" s="14" t="inlineStr">
        <is>
          <t>official_current</t>
        </is>
      </c>
      <c r="L370" s="14" t="inlineStr">
        <is>
          <t>未缓存输入、缓存输入、输出（官方当前价格页）</t>
        </is>
      </c>
      <c r="M370" s="14" t="inlineStr">
        <is>
          <t>https://help.aliyun.com/zh/model-studio/model-pricing</t>
        </is>
      </c>
      <c r="N370" s="14"/>
      <c r="O370" s="14" t="inlineStr">
        <is>
          <t>https://help.aliyun.com/zh/model-studio/getting-started/models</t>
        </is>
      </c>
      <c r="P370" s="14" t="inlineStr">
        <is>
          <t>阿里云百炼官方模型目录</t>
        </is>
      </c>
      <c r="Q370" s="14"/>
      <c r="R370" s="14" t="inlineStr">
        <is>
          <t>阿里云百炼华北2（北京）国内官方人民币原价；按固定汇率 6.8 换算美元，不采用国际区价格；仅对官方华北2隐式缓存支持名单内模型，缓存命中价按未缓存输入价的20%计算；缓存规则：https://help.aliyun.com/zh/model-studio/context-cache</t>
        </is>
      </c>
    </row>
    <row r="371" ht="42" customHeight="1">
      <c r="A371" s="14" t="inlineStr">
        <is>
          <t>千问</t>
        </is>
      </c>
      <c r="B371" s="14" t="inlineStr">
        <is>
          <t>official:qwen:flash20250728</t>
        </is>
      </c>
      <c r="C371" s="14" t="inlineStr">
        <is>
          <t>Qwen-Flash-2025-07-28</t>
        </is>
      </c>
      <c r="D371" s="14" t="inlineStr">
        <is>
          <t>官方当前在售（OpenRouter未匹配）</t>
        </is>
      </c>
      <c r="E371" s="15"/>
      <c r="F371" s="14" t="inlineStr">
        <is>
          <t>未找到可靠发布日期</t>
        </is>
      </c>
      <c r="G371" s="16"/>
      <c r="H371" s="16"/>
      <c r="I371" s="16" t="n">
        <v>46255.2800462963</v>
      </c>
      <c r="J371" s="17" t="inlineStr">
        <is>
          <t>A</t>
        </is>
      </c>
      <c r="K371" s="14" t="inlineStr">
        <is>
          <t>official_current</t>
        </is>
      </c>
      <c r="L371" s="14" t="inlineStr">
        <is>
          <t>未缓存输入、输出（官方当前价格页）</t>
        </is>
      </c>
      <c r="M371" s="14" t="inlineStr">
        <is>
          <t>https://help.aliyun.com/zh/model-studio/model-pricing</t>
        </is>
      </c>
      <c r="N371" s="14"/>
      <c r="O371" s="14" t="inlineStr">
        <is>
          <t>https://help.aliyun.com/zh/model-studio/getting-started/models</t>
        </is>
      </c>
      <c r="P371" s="14" t="inlineStr">
        <is>
          <t>阿里云百炼官方模型目录</t>
        </is>
      </c>
      <c r="Q371" s="14"/>
      <c r="R371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72" ht="42" customHeight="1">
      <c r="A372" s="14" t="inlineStr">
        <is>
          <t>千问</t>
        </is>
      </c>
      <c r="B372" s="14" t="inlineStr">
        <is>
          <t>official:qwen:long</t>
        </is>
      </c>
      <c r="C372" s="14" t="inlineStr">
        <is>
          <t>Qwen-Long</t>
        </is>
      </c>
      <c r="D372" s="14" t="inlineStr">
        <is>
          <t>官方当前在售（OpenRouter未匹配）</t>
        </is>
      </c>
      <c r="E372" s="15"/>
      <c r="F372" s="14" t="inlineStr">
        <is>
          <t>未找到可靠发布日期</t>
        </is>
      </c>
      <c r="G372" s="16"/>
      <c r="H372" s="16"/>
      <c r="I372" s="16" t="n">
        <v>46255.2800462963</v>
      </c>
      <c r="J372" s="17" t="inlineStr">
        <is>
          <t>A</t>
        </is>
      </c>
      <c r="K372" s="14" t="inlineStr">
        <is>
          <t>official_current</t>
        </is>
      </c>
      <c r="L372" s="14" t="inlineStr">
        <is>
          <t>未缓存输入、输出（官方当前价格页）</t>
        </is>
      </c>
      <c r="M372" s="14" t="inlineStr">
        <is>
          <t>https://help.aliyun.com/zh/model-studio/model-pricing</t>
        </is>
      </c>
      <c r="N372" s="14"/>
      <c r="O372" s="14" t="inlineStr">
        <is>
          <t>https://help.aliyun.com/zh/model-studio/getting-started/models</t>
        </is>
      </c>
      <c r="P372" s="14" t="inlineStr">
        <is>
          <t>阿里云百炼官方模型目录</t>
        </is>
      </c>
      <c r="Q372" s="14"/>
      <c r="R372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73" ht="42" customHeight="1">
      <c r="A373" s="14" t="inlineStr">
        <is>
          <t>千问</t>
        </is>
      </c>
      <c r="B373" s="14" t="inlineStr">
        <is>
          <t>official:qwen:long20250125</t>
        </is>
      </c>
      <c r="C373" s="14" t="inlineStr">
        <is>
          <t>Qwen-Long-2025-01-25</t>
        </is>
      </c>
      <c r="D373" s="14" t="inlineStr">
        <is>
          <t>官方当前在售（OpenRouter未匹配）</t>
        </is>
      </c>
      <c r="E373" s="15"/>
      <c r="F373" s="14" t="inlineStr">
        <is>
          <t>未找到可靠发布日期</t>
        </is>
      </c>
      <c r="G373" s="16"/>
      <c r="H373" s="16"/>
      <c r="I373" s="16" t="n">
        <v>46255.2800462963</v>
      </c>
      <c r="J373" s="17" t="inlineStr">
        <is>
          <t>A</t>
        </is>
      </c>
      <c r="K373" s="14" t="inlineStr">
        <is>
          <t>official_current</t>
        </is>
      </c>
      <c r="L373" s="14" t="inlineStr">
        <is>
          <t>未缓存输入、输出（官方当前价格页）</t>
        </is>
      </c>
      <c r="M373" s="14" t="inlineStr">
        <is>
          <t>https://help.aliyun.com/zh/model-studio/model-pricing</t>
        </is>
      </c>
      <c r="N373" s="14"/>
      <c r="O373" s="14" t="inlineStr">
        <is>
          <t>https://help.aliyun.com/zh/model-studio/getting-started/models</t>
        </is>
      </c>
      <c r="P373" s="14" t="inlineStr">
        <is>
          <t>阿里云百炼官方模型目录</t>
        </is>
      </c>
      <c r="Q373" s="14"/>
      <c r="R373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74" ht="42" customHeight="1">
      <c r="A374" s="14" t="inlineStr">
        <is>
          <t>千问</t>
        </is>
      </c>
      <c r="B374" s="14" t="inlineStr">
        <is>
          <t>official:qwen:longlatest</t>
        </is>
      </c>
      <c r="C374" s="14" t="inlineStr">
        <is>
          <t>Qwen-Long-Latest</t>
        </is>
      </c>
      <c r="D374" s="14" t="inlineStr">
        <is>
          <t>官方当前在售（OpenRouter未匹配）</t>
        </is>
      </c>
      <c r="E374" s="15"/>
      <c r="F374" s="14" t="inlineStr">
        <is>
          <t>未找到可靠发布日期</t>
        </is>
      </c>
      <c r="G374" s="16"/>
      <c r="H374" s="16"/>
      <c r="I374" s="16" t="n">
        <v>46255.2800462963</v>
      </c>
      <c r="J374" s="17" t="inlineStr">
        <is>
          <t>A</t>
        </is>
      </c>
      <c r="K374" s="14" t="inlineStr">
        <is>
          <t>official_current</t>
        </is>
      </c>
      <c r="L374" s="14" t="inlineStr">
        <is>
          <t>未缓存输入、输出（官方当前价格页）</t>
        </is>
      </c>
      <c r="M374" s="14" t="inlineStr">
        <is>
          <t>https://help.aliyun.com/zh/model-studio/model-pricing</t>
        </is>
      </c>
      <c r="N374" s="14"/>
      <c r="O374" s="14" t="inlineStr">
        <is>
          <t>https://help.aliyun.com/zh/model-studio/getting-started/models</t>
        </is>
      </c>
      <c r="P374" s="14" t="inlineStr">
        <is>
          <t>阿里云百炼官方模型目录</t>
        </is>
      </c>
      <c r="Q374" s="14"/>
      <c r="R374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75" ht="42" customHeight="1">
      <c r="A375" s="14" t="inlineStr">
        <is>
          <t>千问</t>
        </is>
      </c>
      <c r="B375" s="14" t="inlineStr">
        <is>
          <t>official:qwen:mathplus</t>
        </is>
      </c>
      <c r="C375" s="14" t="inlineStr">
        <is>
          <t>Qwen-Math-Plus</t>
        </is>
      </c>
      <c r="D375" s="14" t="inlineStr">
        <is>
          <t>官方当前在售（OpenRouter未匹配）</t>
        </is>
      </c>
      <c r="E375" s="15"/>
      <c r="F375" s="14" t="inlineStr">
        <is>
          <t>未找到可靠发布日期</t>
        </is>
      </c>
      <c r="G375" s="16"/>
      <c r="H375" s="16"/>
      <c r="I375" s="16" t="n">
        <v>46255.2800462963</v>
      </c>
      <c r="J375" s="17" t="inlineStr">
        <is>
          <t>A</t>
        </is>
      </c>
      <c r="K375" s="14" t="inlineStr">
        <is>
          <t>official_current</t>
        </is>
      </c>
      <c r="L375" s="14" t="inlineStr">
        <is>
          <t>未缓存输入、输出（官方当前价格页）</t>
        </is>
      </c>
      <c r="M375" s="14" t="inlineStr">
        <is>
          <t>https://help.aliyun.com/zh/model-studio/model-pricing</t>
        </is>
      </c>
      <c r="N375" s="14"/>
      <c r="O375" s="14" t="inlineStr">
        <is>
          <t>https://help.aliyun.com/zh/model-studio/getting-started/models</t>
        </is>
      </c>
      <c r="P375" s="14" t="inlineStr">
        <is>
          <t>阿里云百炼官方模型目录</t>
        </is>
      </c>
      <c r="Q375" s="14"/>
      <c r="R375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76" ht="42" customHeight="1">
      <c r="A376" s="14" t="inlineStr">
        <is>
          <t>千问</t>
        </is>
      </c>
      <c r="B376" s="14" t="inlineStr">
        <is>
          <t>official:qwen:mathturbo</t>
        </is>
      </c>
      <c r="C376" s="14" t="inlineStr">
        <is>
          <t>Qwen-Math-Turbo</t>
        </is>
      </c>
      <c r="D376" s="14" t="inlineStr">
        <is>
          <t>官方当前在售（OpenRouter未匹配）</t>
        </is>
      </c>
      <c r="E376" s="15"/>
      <c r="F376" s="14" t="inlineStr">
        <is>
          <t>未找到可靠发布日期</t>
        </is>
      </c>
      <c r="G376" s="16"/>
      <c r="H376" s="16"/>
      <c r="I376" s="16" t="n">
        <v>46255.2800462963</v>
      </c>
      <c r="J376" s="17" t="inlineStr">
        <is>
          <t>A</t>
        </is>
      </c>
      <c r="K376" s="14" t="inlineStr">
        <is>
          <t>official_current</t>
        </is>
      </c>
      <c r="L376" s="14" t="inlineStr">
        <is>
          <t>未缓存输入、输出（官方当前价格页）</t>
        </is>
      </c>
      <c r="M376" s="14" t="inlineStr">
        <is>
          <t>https://help.aliyun.com/zh/model-studio/model-pricing</t>
        </is>
      </c>
      <c r="N376" s="14"/>
      <c r="O376" s="14" t="inlineStr">
        <is>
          <t>https://help.aliyun.com/zh/model-studio/getting-started/models</t>
        </is>
      </c>
      <c r="P376" s="14" t="inlineStr">
        <is>
          <t>阿里云百炼官方模型目录</t>
        </is>
      </c>
      <c r="Q376" s="14"/>
      <c r="R376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77" ht="42" customHeight="1">
      <c r="A377" s="14" t="inlineStr">
        <is>
          <t>千问</t>
        </is>
      </c>
      <c r="B377" s="14" t="inlineStr">
        <is>
          <t>official:qwen:mtflash</t>
        </is>
      </c>
      <c r="C377" s="14" t="inlineStr">
        <is>
          <t>Qwen-Mt-Flash</t>
        </is>
      </c>
      <c r="D377" s="14" t="inlineStr">
        <is>
          <t>官方当前在售（OpenRouter未匹配）</t>
        </is>
      </c>
      <c r="E377" s="15"/>
      <c r="F377" s="14" t="inlineStr">
        <is>
          <t>未找到可靠发布日期</t>
        </is>
      </c>
      <c r="G377" s="16"/>
      <c r="H377" s="16"/>
      <c r="I377" s="16" t="n">
        <v>46255.2800462963</v>
      </c>
      <c r="J377" s="17" t="inlineStr">
        <is>
          <t>A</t>
        </is>
      </c>
      <c r="K377" s="14" t="inlineStr">
        <is>
          <t>official_current</t>
        </is>
      </c>
      <c r="L377" s="14" t="inlineStr">
        <is>
          <t>未缓存输入、输出（官方当前价格页）</t>
        </is>
      </c>
      <c r="M377" s="14" t="inlineStr">
        <is>
          <t>https://help.aliyun.com/zh/model-studio/model-pricing</t>
        </is>
      </c>
      <c r="N377" s="14"/>
      <c r="O377" s="14" t="inlineStr">
        <is>
          <t>https://help.aliyun.com/zh/model-studio/getting-started/models</t>
        </is>
      </c>
      <c r="P377" s="14" t="inlineStr">
        <is>
          <t>阿里云百炼官方模型目录</t>
        </is>
      </c>
      <c r="Q377" s="14"/>
      <c r="R377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78" ht="42" customHeight="1">
      <c r="A378" s="14" t="inlineStr">
        <is>
          <t>千问</t>
        </is>
      </c>
      <c r="B378" s="14" t="inlineStr">
        <is>
          <t>official:qwen:mtlite</t>
        </is>
      </c>
      <c r="C378" s="14" t="inlineStr">
        <is>
          <t>Qwen-Mt-Lite</t>
        </is>
      </c>
      <c r="D378" s="14" t="inlineStr">
        <is>
          <t>官方当前在售（OpenRouter未匹配）</t>
        </is>
      </c>
      <c r="E378" s="15"/>
      <c r="F378" s="14" t="inlineStr">
        <is>
          <t>未找到可靠发布日期</t>
        </is>
      </c>
      <c r="G378" s="16"/>
      <c r="H378" s="16"/>
      <c r="I378" s="16" t="n">
        <v>46255.2800462963</v>
      </c>
      <c r="J378" s="17" t="inlineStr">
        <is>
          <t>A</t>
        </is>
      </c>
      <c r="K378" s="14" t="inlineStr">
        <is>
          <t>official_current</t>
        </is>
      </c>
      <c r="L378" s="14" t="inlineStr">
        <is>
          <t>未缓存输入、输出（官方当前价格页）</t>
        </is>
      </c>
      <c r="M378" s="14" t="inlineStr">
        <is>
          <t>https://help.aliyun.com/zh/model-studio/model-pricing</t>
        </is>
      </c>
      <c r="N378" s="14"/>
      <c r="O378" s="14" t="inlineStr">
        <is>
          <t>https://help.aliyun.com/zh/model-studio/getting-started/models</t>
        </is>
      </c>
      <c r="P378" s="14" t="inlineStr">
        <is>
          <t>阿里云百炼官方模型目录</t>
        </is>
      </c>
      <c r="Q378" s="14"/>
      <c r="R378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79" ht="42" customHeight="1">
      <c r="A379" s="14" t="inlineStr">
        <is>
          <t>千问</t>
        </is>
      </c>
      <c r="B379" s="14" t="inlineStr">
        <is>
          <t>official:qwen:mtplus</t>
        </is>
      </c>
      <c r="C379" s="14" t="inlineStr">
        <is>
          <t>Qwen-Mt-Plus</t>
        </is>
      </c>
      <c r="D379" s="14" t="inlineStr">
        <is>
          <t>官方当前在售（OpenRouter未匹配）</t>
        </is>
      </c>
      <c r="E379" s="15"/>
      <c r="F379" s="14" t="inlineStr">
        <is>
          <t>未找到可靠发布日期</t>
        </is>
      </c>
      <c r="G379" s="16"/>
      <c r="H379" s="16"/>
      <c r="I379" s="16" t="n">
        <v>46255.2800462963</v>
      </c>
      <c r="J379" s="17" t="inlineStr">
        <is>
          <t>A</t>
        </is>
      </c>
      <c r="K379" s="14" t="inlineStr">
        <is>
          <t>official_current</t>
        </is>
      </c>
      <c r="L379" s="14" t="inlineStr">
        <is>
          <t>未缓存输入、输出（官方当前价格页）</t>
        </is>
      </c>
      <c r="M379" s="14" t="inlineStr">
        <is>
          <t>https://help.aliyun.com/zh/model-studio/model-pricing</t>
        </is>
      </c>
      <c r="N379" s="14"/>
      <c r="O379" s="14" t="inlineStr">
        <is>
          <t>https://help.aliyun.com/zh/model-studio/getting-started/models</t>
        </is>
      </c>
      <c r="P379" s="14" t="inlineStr">
        <is>
          <t>阿里云百炼官方模型目录</t>
        </is>
      </c>
      <c r="Q379" s="14"/>
      <c r="R379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80" ht="42" customHeight="1">
      <c r="A380" s="14" t="inlineStr">
        <is>
          <t>千问</t>
        </is>
      </c>
      <c r="B380" s="14" t="inlineStr">
        <is>
          <t>official:qwen:mtturbo</t>
        </is>
      </c>
      <c r="C380" s="14" t="inlineStr">
        <is>
          <t>Qwen-Mt-Turbo</t>
        </is>
      </c>
      <c r="D380" s="14" t="inlineStr">
        <is>
          <t>官方当前在售（OpenRouter未匹配）</t>
        </is>
      </c>
      <c r="E380" s="15"/>
      <c r="F380" s="14" t="inlineStr">
        <is>
          <t>未找到可靠发布日期</t>
        </is>
      </c>
      <c r="G380" s="16"/>
      <c r="H380" s="16"/>
      <c r="I380" s="16" t="n">
        <v>46255.2800462963</v>
      </c>
      <c r="J380" s="17" t="inlineStr">
        <is>
          <t>A</t>
        </is>
      </c>
      <c r="K380" s="14" t="inlineStr">
        <is>
          <t>official_current</t>
        </is>
      </c>
      <c r="L380" s="14" t="inlineStr">
        <is>
          <t>未缓存输入、输出（官方当前价格页）</t>
        </is>
      </c>
      <c r="M380" s="14" t="inlineStr">
        <is>
          <t>https://help.aliyun.com/zh/model-studio/model-pricing</t>
        </is>
      </c>
      <c r="N380" s="14"/>
      <c r="O380" s="14" t="inlineStr">
        <is>
          <t>https://help.aliyun.com/zh/model-studio/getting-started/models</t>
        </is>
      </c>
      <c r="P380" s="14" t="inlineStr">
        <is>
          <t>阿里云百炼官方模型目录</t>
        </is>
      </c>
      <c r="Q380" s="14"/>
      <c r="R380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81" ht="42" customHeight="1">
      <c r="A381" s="14" t="inlineStr">
        <is>
          <t>千问</t>
        </is>
      </c>
      <c r="B381" s="14" t="inlineStr">
        <is>
          <t>official:qwen:plus20241220</t>
        </is>
      </c>
      <c r="C381" s="14" t="inlineStr">
        <is>
          <t>Qwen-Plus-2024-12-20</t>
        </is>
      </c>
      <c r="D381" s="14" t="inlineStr">
        <is>
          <t>官方当前在售（OpenRouter未匹配）</t>
        </is>
      </c>
      <c r="E381" s="15"/>
      <c r="F381" s="14" t="inlineStr">
        <is>
          <t>未找到可靠发布日期</t>
        </is>
      </c>
      <c r="G381" s="16"/>
      <c r="H381" s="16"/>
      <c r="I381" s="16" t="n">
        <v>46255.2800462963</v>
      </c>
      <c r="J381" s="17" t="inlineStr">
        <is>
          <t>A</t>
        </is>
      </c>
      <c r="K381" s="14" t="inlineStr">
        <is>
          <t>official_current</t>
        </is>
      </c>
      <c r="L381" s="14" t="inlineStr">
        <is>
          <t>未缓存输入、输出（官方当前价格页）</t>
        </is>
      </c>
      <c r="M381" s="14" t="inlineStr">
        <is>
          <t>https://help.aliyun.com/zh/model-studio/model-pricing</t>
        </is>
      </c>
      <c r="N381" s="14"/>
      <c r="O381" s="14" t="inlineStr">
        <is>
          <t>https://help.aliyun.com/zh/model-studio/getting-started/models</t>
        </is>
      </c>
      <c r="P381" s="14" t="inlineStr">
        <is>
          <t>阿里云百炼官方模型目录</t>
        </is>
      </c>
      <c r="Q381" s="14"/>
      <c r="R381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82" ht="42" customHeight="1">
      <c r="A382" s="14" t="inlineStr">
        <is>
          <t>千问</t>
        </is>
      </c>
      <c r="B382" s="14" t="inlineStr">
        <is>
          <t>official:qwen:plus20250112</t>
        </is>
      </c>
      <c r="C382" s="14" t="inlineStr">
        <is>
          <t>Qwen-Plus-2025-01-12</t>
        </is>
      </c>
      <c r="D382" s="14" t="inlineStr">
        <is>
          <t>官方当前在售（OpenRouter未匹配）</t>
        </is>
      </c>
      <c r="E382" s="15"/>
      <c r="F382" s="14" t="inlineStr">
        <is>
          <t>未找到可靠发布日期</t>
        </is>
      </c>
      <c r="G382" s="16"/>
      <c r="H382" s="16"/>
      <c r="I382" s="16" t="n">
        <v>46255.2800462963</v>
      </c>
      <c r="J382" s="17" t="inlineStr">
        <is>
          <t>A</t>
        </is>
      </c>
      <c r="K382" s="14" t="inlineStr">
        <is>
          <t>official_current</t>
        </is>
      </c>
      <c r="L382" s="14" t="inlineStr">
        <is>
          <t>未缓存输入、输出（官方当前价格页）</t>
        </is>
      </c>
      <c r="M382" s="14" t="inlineStr">
        <is>
          <t>https://help.aliyun.com/zh/model-studio/model-pricing</t>
        </is>
      </c>
      <c r="N382" s="14"/>
      <c r="O382" s="14" t="inlineStr">
        <is>
          <t>https://help.aliyun.com/zh/model-studio/getting-started/models</t>
        </is>
      </c>
      <c r="P382" s="14" t="inlineStr">
        <is>
          <t>阿里云百炼官方模型目录</t>
        </is>
      </c>
      <c r="Q382" s="14"/>
      <c r="R382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83" ht="42" customHeight="1">
      <c r="A383" s="14" t="inlineStr">
        <is>
          <t>千问</t>
        </is>
      </c>
      <c r="B383" s="14" t="inlineStr">
        <is>
          <t>official:qwen:plus20250125</t>
        </is>
      </c>
      <c r="C383" s="14" t="inlineStr">
        <is>
          <t>Qwen-Plus-2025-01-25</t>
        </is>
      </c>
      <c r="D383" s="14" t="inlineStr">
        <is>
          <t>官方当前在售（OpenRouter未匹配）</t>
        </is>
      </c>
      <c r="E383" s="15"/>
      <c r="F383" s="14" t="inlineStr">
        <is>
          <t>未找到可靠发布日期</t>
        </is>
      </c>
      <c r="G383" s="16"/>
      <c r="H383" s="16"/>
      <c r="I383" s="16" t="n">
        <v>46255.2800462963</v>
      </c>
      <c r="J383" s="17" t="inlineStr">
        <is>
          <t>A</t>
        </is>
      </c>
      <c r="K383" s="14" t="inlineStr">
        <is>
          <t>official_current</t>
        </is>
      </c>
      <c r="L383" s="14" t="inlineStr">
        <is>
          <t>未缓存输入、输出（官方当前价格页）</t>
        </is>
      </c>
      <c r="M383" s="14" t="inlineStr">
        <is>
          <t>https://help.aliyun.com/zh/model-studio/model-pricing</t>
        </is>
      </c>
      <c r="N383" s="14"/>
      <c r="O383" s="14" t="inlineStr">
        <is>
          <t>https://help.aliyun.com/zh/model-studio/getting-started/models</t>
        </is>
      </c>
      <c r="P383" s="14" t="inlineStr">
        <is>
          <t>阿里云百炼官方模型目录</t>
        </is>
      </c>
      <c r="Q383" s="14"/>
      <c r="R383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84" ht="42" customHeight="1">
      <c r="A384" s="14" t="inlineStr">
        <is>
          <t>千问</t>
        </is>
      </c>
      <c r="B384" s="14" t="inlineStr">
        <is>
          <t>official:qwen:plus20250428</t>
        </is>
      </c>
      <c r="C384" s="14" t="inlineStr">
        <is>
          <t>Qwen-Plus-2025-04-28</t>
        </is>
      </c>
      <c r="D384" s="14" t="inlineStr">
        <is>
          <t>官方当前在售（OpenRouter未匹配）</t>
        </is>
      </c>
      <c r="E384" s="15"/>
      <c r="F384" s="14" t="inlineStr">
        <is>
          <t>未找到可靠发布日期</t>
        </is>
      </c>
      <c r="G384" s="16"/>
      <c r="H384" s="16"/>
      <c r="I384" s="16" t="n">
        <v>46255.2800462963</v>
      </c>
      <c r="J384" s="17" t="inlineStr">
        <is>
          <t>A</t>
        </is>
      </c>
      <c r="K384" s="14" t="inlineStr">
        <is>
          <t>official_current</t>
        </is>
      </c>
      <c r="L384" s="14" t="inlineStr">
        <is>
          <t>未缓存输入、输出（官方当前价格页）</t>
        </is>
      </c>
      <c r="M384" s="14" t="inlineStr">
        <is>
          <t>https://help.aliyun.com/zh/model-studio/model-pricing</t>
        </is>
      </c>
      <c r="N384" s="14"/>
      <c r="O384" s="14" t="inlineStr">
        <is>
          <t>https://help.aliyun.com/zh/model-studio/getting-started/models</t>
        </is>
      </c>
      <c r="P384" s="14" t="inlineStr">
        <is>
          <t>阿里云百炼官方模型目录</t>
        </is>
      </c>
      <c r="Q384" s="14"/>
      <c r="R384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85" ht="42" customHeight="1">
      <c r="A385" s="14" t="inlineStr">
        <is>
          <t>千问</t>
        </is>
      </c>
      <c r="B385" s="14" t="inlineStr">
        <is>
          <t>official:qwen:plus20250714</t>
        </is>
      </c>
      <c r="C385" s="14" t="inlineStr">
        <is>
          <t>Qwen-Plus-2025-07-14</t>
        </is>
      </c>
      <c r="D385" s="14" t="inlineStr">
        <is>
          <t>官方当前在售（OpenRouter未匹配）</t>
        </is>
      </c>
      <c r="E385" s="15"/>
      <c r="F385" s="14" t="inlineStr">
        <is>
          <t>未找到可靠发布日期</t>
        </is>
      </c>
      <c r="G385" s="16"/>
      <c r="H385" s="16"/>
      <c r="I385" s="16" t="n">
        <v>46255.2800462963</v>
      </c>
      <c r="J385" s="17" t="inlineStr">
        <is>
          <t>A</t>
        </is>
      </c>
      <c r="K385" s="14" t="inlineStr">
        <is>
          <t>official_current</t>
        </is>
      </c>
      <c r="L385" s="14" t="inlineStr">
        <is>
          <t>未缓存输入、输出（官方当前价格页）</t>
        </is>
      </c>
      <c r="M385" s="14" t="inlineStr">
        <is>
          <t>https://help.aliyun.com/zh/model-studio/model-pricing</t>
        </is>
      </c>
      <c r="N385" s="14"/>
      <c r="O385" s="14" t="inlineStr">
        <is>
          <t>https://help.aliyun.com/zh/model-studio/getting-started/models</t>
        </is>
      </c>
      <c r="P385" s="14" t="inlineStr">
        <is>
          <t>阿里云百炼官方模型目录</t>
        </is>
      </c>
      <c r="Q385" s="14"/>
      <c r="R385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86" ht="42" customHeight="1">
      <c r="A386" s="14" t="inlineStr">
        <is>
          <t>千问</t>
        </is>
      </c>
      <c r="B386" s="14" t="inlineStr">
        <is>
          <t>official:qwen:plus20250911</t>
        </is>
      </c>
      <c r="C386" s="14" t="inlineStr">
        <is>
          <t>Qwen-Plus-2025-09-11</t>
        </is>
      </c>
      <c r="D386" s="14" t="inlineStr">
        <is>
          <t>官方当前在售（OpenRouter未匹配）</t>
        </is>
      </c>
      <c r="E386" s="15"/>
      <c r="F386" s="14" t="inlineStr">
        <is>
          <t>未找到可靠发布日期</t>
        </is>
      </c>
      <c r="G386" s="16"/>
      <c r="H386" s="16"/>
      <c r="I386" s="16" t="n">
        <v>46255.2800462963</v>
      </c>
      <c r="J386" s="17" t="inlineStr">
        <is>
          <t>A</t>
        </is>
      </c>
      <c r="K386" s="14" t="inlineStr">
        <is>
          <t>official_current</t>
        </is>
      </c>
      <c r="L386" s="14" t="inlineStr">
        <is>
          <t>未缓存输入、输出（官方当前价格页）</t>
        </is>
      </c>
      <c r="M386" s="14" t="inlineStr">
        <is>
          <t>https://help.aliyun.com/zh/model-studio/model-pricing</t>
        </is>
      </c>
      <c r="N386" s="14"/>
      <c r="O386" s="14" t="inlineStr">
        <is>
          <t>https://help.aliyun.com/zh/model-studio/getting-started/models</t>
        </is>
      </c>
      <c r="P386" s="14" t="inlineStr">
        <is>
          <t>阿里云百炼官方模型目录</t>
        </is>
      </c>
      <c r="Q386" s="14"/>
      <c r="R386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87" ht="42" customHeight="1">
      <c r="A387" s="14" t="inlineStr">
        <is>
          <t>千问</t>
        </is>
      </c>
      <c r="B387" s="14" t="inlineStr">
        <is>
          <t>official:qwen:plus20251201</t>
        </is>
      </c>
      <c r="C387" s="14" t="inlineStr">
        <is>
          <t>Qwen-Plus-2025-12-01</t>
        </is>
      </c>
      <c r="D387" s="14" t="inlineStr">
        <is>
          <t>官方当前在售（OpenRouter未匹配）</t>
        </is>
      </c>
      <c r="E387" s="15"/>
      <c r="F387" s="14" t="inlineStr">
        <is>
          <t>未找到可靠发布日期</t>
        </is>
      </c>
      <c r="G387" s="16"/>
      <c r="H387" s="16"/>
      <c r="I387" s="16" t="n">
        <v>46255.2800462963</v>
      </c>
      <c r="J387" s="17" t="inlineStr">
        <is>
          <t>A</t>
        </is>
      </c>
      <c r="K387" s="14" t="inlineStr">
        <is>
          <t>official_current</t>
        </is>
      </c>
      <c r="L387" s="14" t="inlineStr">
        <is>
          <t>未缓存输入、输出（官方当前价格页）</t>
        </is>
      </c>
      <c r="M387" s="14" t="inlineStr">
        <is>
          <t>https://help.aliyun.com/zh/model-studio/model-pricing</t>
        </is>
      </c>
      <c r="N387" s="14"/>
      <c r="O387" s="14" t="inlineStr">
        <is>
          <t>https://help.aliyun.com/zh/model-studio/getting-started/models</t>
        </is>
      </c>
      <c r="P387" s="14" t="inlineStr">
        <is>
          <t>阿里云百炼官方模型目录</t>
        </is>
      </c>
      <c r="Q387" s="14"/>
      <c r="R387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88" ht="42" customHeight="1">
      <c r="A388" s="14" t="inlineStr">
        <is>
          <t>千问</t>
        </is>
      </c>
      <c r="B388" s="14" t="inlineStr">
        <is>
          <t>official:qwen:pluslatest</t>
        </is>
      </c>
      <c r="C388" s="14" t="inlineStr">
        <is>
          <t>Qwen-Plus-Latest</t>
        </is>
      </c>
      <c r="D388" s="14" t="inlineStr">
        <is>
          <t>官方当前在售（OpenRouter未匹配）</t>
        </is>
      </c>
      <c r="E388" s="15"/>
      <c r="F388" s="14" t="inlineStr">
        <is>
          <t>未找到可靠发布日期</t>
        </is>
      </c>
      <c r="G388" s="16"/>
      <c r="H388" s="16"/>
      <c r="I388" s="16" t="n">
        <v>46255.2800462963</v>
      </c>
      <c r="J388" s="17" t="inlineStr">
        <is>
          <t>A</t>
        </is>
      </c>
      <c r="K388" s="14" t="inlineStr">
        <is>
          <t>official_current</t>
        </is>
      </c>
      <c r="L388" s="14" t="inlineStr">
        <is>
          <t>未缓存输入、输出（官方当前价格页）</t>
        </is>
      </c>
      <c r="M388" s="14" t="inlineStr">
        <is>
          <t>https://help.aliyun.com/zh/model-studio/model-pricing</t>
        </is>
      </c>
      <c r="N388" s="14"/>
      <c r="O388" s="14" t="inlineStr">
        <is>
          <t>https://help.aliyun.com/zh/model-studio/getting-started/models</t>
        </is>
      </c>
      <c r="P388" s="14" t="inlineStr">
        <is>
          <t>阿里云百炼官方模型目录</t>
        </is>
      </c>
      <c r="Q388" s="14"/>
      <c r="R388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89" ht="42" customHeight="1">
      <c r="A389" s="14" t="inlineStr">
        <is>
          <t>千问</t>
        </is>
      </c>
      <c r="B389" s="14" t="inlineStr">
        <is>
          <t>official:qwen:qwen3coder480ba35binstruct</t>
        </is>
      </c>
      <c r="C389" s="14" t="inlineStr">
        <is>
          <t>Qwen3-Coder-480B-A35B-Instruct</t>
        </is>
      </c>
      <c r="D389" s="14" t="inlineStr">
        <is>
          <t>官方当前在售（OpenRouter未匹配）</t>
        </is>
      </c>
      <c r="E389" s="15"/>
      <c r="F389" s="14" t="inlineStr">
        <is>
          <t>未找到可靠发布日期</t>
        </is>
      </c>
      <c r="G389" s="16"/>
      <c r="H389" s="16"/>
      <c r="I389" s="16" t="n">
        <v>46255.2800462963</v>
      </c>
      <c r="J389" s="17" t="inlineStr">
        <is>
          <t>A</t>
        </is>
      </c>
      <c r="K389" s="14" t="inlineStr">
        <is>
          <t>official_current</t>
        </is>
      </c>
      <c r="L389" s="14" t="inlineStr">
        <is>
          <t>未缓存输入、输出（官方当前价格页）</t>
        </is>
      </c>
      <c r="M389" s="14" t="inlineStr">
        <is>
          <t>https://help.aliyun.com/zh/model-studio/model-pricing</t>
        </is>
      </c>
      <c r="N389" s="14"/>
      <c r="O389" s="14" t="inlineStr">
        <is>
          <t>https://help.aliyun.com/zh/model-studio/getting-started/models</t>
        </is>
      </c>
      <c r="P389" s="14" t="inlineStr">
        <is>
          <t>阿里云百炼官方模型目录</t>
        </is>
      </c>
      <c r="Q389" s="14"/>
      <c r="R389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90" ht="42" customHeight="1">
      <c r="A390" s="14" t="inlineStr">
        <is>
          <t>千问</t>
        </is>
      </c>
      <c r="B390" s="14" t="inlineStr">
        <is>
          <t>official:qwen:qwen3coderflash20250728</t>
        </is>
      </c>
      <c r="C390" s="14" t="inlineStr">
        <is>
          <t>Qwen3-Coder-Flash-2025-07-28</t>
        </is>
      </c>
      <c r="D390" s="14" t="inlineStr">
        <is>
          <t>官方当前在售（OpenRouter未匹配）</t>
        </is>
      </c>
      <c r="E390" s="15"/>
      <c r="F390" s="14" t="inlineStr">
        <is>
          <t>未找到可靠发布日期</t>
        </is>
      </c>
      <c r="G390" s="16"/>
      <c r="H390" s="16"/>
      <c r="I390" s="16" t="n">
        <v>46255.2800462963</v>
      </c>
      <c r="J390" s="17" t="inlineStr">
        <is>
          <t>A</t>
        </is>
      </c>
      <c r="K390" s="14" t="inlineStr">
        <is>
          <t>official_current</t>
        </is>
      </c>
      <c r="L390" s="14" t="inlineStr">
        <is>
          <t>未缓存输入、输出（官方当前价格页）</t>
        </is>
      </c>
      <c r="M390" s="14" t="inlineStr">
        <is>
          <t>https://help.aliyun.com/zh/model-studio/model-pricing</t>
        </is>
      </c>
      <c r="N390" s="14"/>
      <c r="O390" s="14" t="inlineStr">
        <is>
          <t>https://help.aliyun.com/zh/model-studio/getting-started/models</t>
        </is>
      </c>
      <c r="P390" s="14" t="inlineStr">
        <is>
          <t>阿里云百炼官方模型目录</t>
        </is>
      </c>
      <c r="Q390" s="14"/>
      <c r="R390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91" ht="42" customHeight="1">
      <c r="A391" s="14" t="inlineStr">
        <is>
          <t>千问</t>
        </is>
      </c>
      <c r="B391" s="14" t="inlineStr">
        <is>
          <t>official:qwen:qwen3coderplus20250722</t>
        </is>
      </c>
      <c r="C391" s="14" t="inlineStr">
        <is>
          <t>Qwen3-Coder-Plus-2025-07-22</t>
        </is>
      </c>
      <c r="D391" s="14" t="inlineStr">
        <is>
          <t>官方当前在售（OpenRouter未匹配）</t>
        </is>
      </c>
      <c r="E391" s="15"/>
      <c r="F391" s="14" t="inlineStr">
        <is>
          <t>未找到可靠发布日期</t>
        </is>
      </c>
      <c r="G391" s="16"/>
      <c r="H391" s="16"/>
      <c r="I391" s="16" t="n">
        <v>46255.2800462963</v>
      </c>
      <c r="J391" s="17" t="inlineStr">
        <is>
          <t>A</t>
        </is>
      </c>
      <c r="K391" s="14" t="inlineStr">
        <is>
          <t>official_current</t>
        </is>
      </c>
      <c r="L391" s="14" t="inlineStr">
        <is>
          <t>未缓存输入、输出（官方当前价格页）</t>
        </is>
      </c>
      <c r="M391" s="14" t="inlineStr">
        <is>
          <t>https://help.aliyun.com/zh/model-studio/model-pricing</t>
        </is>
      </c>
      <c r="N391" s="14"/>
      <c r="O391" s="14" t="inlineStr">
        <is>
          <t>https://help.aliyun.com/zh/model-studio/getting-started/models</t>
        </is>
      </c>
      <c r="P391" s="14" t="inlineStr">
        <is>
          <t>阿里云百炼官方模型目录</t>
        </is>
      </c>
      <c r="Q391" s="14"/>
      <c r="R391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92" ht="42" customHeight="1">
      <c r="A392" s="14" t="inlineStr">
        <is>
          <t>千问</t>
        </is>
      </c>
      <c r="B392" s="14" t="inlineStr">
        <is>
          <t>official:qwen:qwen3coderplus20250923</t>
        </is>
      </c>
      <c r="C392" s="14" t="inlineStr">
        <is>
          <t>Qwen3-Coder-Plus-2025-09-23</t>
        </is>
      </c>
      <c r="D392" s="14" t="inlineStr">
        <is>
          <t>官方当前在售（OpenRouter未匹配）</t>
        </is>
      </c>
      <c r="E392" s="15"/>
      <c r="F392" s="14" t="inlineStr">
        <is>
          <t>未找到可靠发布日期</t>
        </is>
      </c>
      <c r="G392" s="16"/>
      <c r="H392" s="16"/>
      <c r="I392" s="16" t="n">
        <v>46255.2800462963</v>
      </c>
      <c r="J392" s="17" t="inlineStr">
        <is>
          <t>A</t>
        </is>
      </c>
      <c r="K392" s="14" t="inlineStr">
        <is>
          <t>official_current</t>
        </is>
      </c>
      <c r="L392" s="14" t="inlineStr">
        <is>
          <t>未缓存输入、输出（官方当前价格页）</t>
        </is>
      </c>
      <c r="M392" s="14" t="inlineStr">
        <is>
          <t>https://help.aliyun.com/zh/model-studio/model-pricing</t>
        </is>
      </c>
      <c r="N392" s="14"/>
      <c r="O392" s="14" t="inlineStr">
        <is>
          <t>https://help.aliyun.com/zh/model-studio/getting-started/models</t>
        </is>
      </c>
      <c r="P392" s="14" t="inlineStr">
        <is>
          <t>阿里云百炼官方模型目录</t>
        </is>
      </c>
      <c r="Q392" s="14"/>
      <c r="R392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93" ht="42" customHeight="1">
      <c r="A393" s="14" t="inlineStr">
        <is>
          <t>千问</t>
        </is>
      </c>
      <c r="B393" s="14" t="inlineStr">
        <is>
          <t>official:qwen:qwen3max20250923</t>
        </is>
      </c>
      <c r="C393" s="14" t="inlineStr">
        <is>
          <t>Qwen3-Max-2025-09-23</t>
        </is>
      </c>
      <c r="D393" s="14" t="inlineStr">
        <is>
          <t>官方当前在售（OpenRouter未匹配）</t>
        </is>
      </c>
      <c r="E393" s="15"/>
      <c r="F393" s="14" t="inlineStr">
        <is>
          <t>未找到可靠发布日期</t>
        </is>
      </c>
      <c r="G393" s="16"/>
      <c r="H393" s="16"/>
      <c r="I393" s="16" t="n">
        <v>46255.2800462963</v>
      </c>
      <c r="J393" s="17" t="inlineStr">
        <is>
          <t>A</t>
        </is>
      </c>
      <c r="K393" s="14" t="inlineStr">
        <is>
          <t>official_current</t>
        </is>
      </c>
      <c r="L393" s="14" t="inlineStr">
        <is>
          <t>未缓存输入、输出（官方当前价格页）</t>
        </is>
      </c>
      <c r="M393" s="14" t="inlineStr">
        <is>
          <t>https://help.aliyun.com/zh/model-studio/model-pricing</t>
        </is>
      </c>
      <c r="N393" s="14"/>
      <c r="O393" s="14" t="inlineStr">
        <is>
          <t>https://help.aliyun.com/zh/model-studio/getting-started/models</t>
        </is>
      </c>
      <c r="P393" s="14" t="inlineStr">
        <is>
          <t>阿里云百炼官方模型目录</t>
        </is>
      </c>
      <c r="Q393" s="14"/>
      <c r="R393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94" ht="42" customHeight="1">
      <c r="A394" s="14" t="inlineStr">
        <is>
          <t>千问</t>
        </is>
      </c>
      <c r="B394" s="14" t="inlineStr">
        <is>
          <t>official:qwen:qwen3max20260123</t>
        </is>
      </c>
      <c r="C394" s="14" t="inlineStr">
        <is>
          <t>Qwen3-Max-2026-01-23</t>
        </is>
      </c>
      <c r="D394" s="14" t="inlineStr">
        <is>
          <t>官方当前在售（OpenRouter未匹配）</t>
        </is>
      </c>
      <c r="E394" s="15"/>
      <c r="F394" s="14" t="inlineStr">
        <is>
          <t>未找到可靠发布日期</t>
        </is>
      </c>
      <c r="G394" s="16"/>
      <c r="H394" s="16"/>
      <c r="I394" s="16" t="n">
        <v>46255.2800462963</v>
      </c>
      <c r="J394" s="17" t="inlineStr">
        <is>
          <t>A</t>
        </is>
      </c>
      <c r="K394" s="14" t="inlineStr">
        <is>
          <t>official_current</t>
        </is>
      </c>
      <c r="L394" s="14" t="inlineStr">
        <is>
          <t>未缓存输入、输出（官方当前价格页）</t>
        </is>
      </c>
      <c r="M394" s="14" t="inlineStr">
        <is>
          <t>https://help.aliyun.com/zh/model-studio/model-pricing</t>
        </is>
      </c>
      <c r="N394" s="14"/>
      <c r="O394" s="14" t="inlineStr">
        <is>
          <t>https://help.aliyun.com/zh/model-studio/getting-started/models</t>
        </is>
      </c>
      <c r="P394" s="14" t="inlineStr">
        <is>
          <t>阿里云百炼官方模型目录</t>
        </is>
      </c>
      <c r="Q394" s="14"/>
      <c r="R394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95" ht="42" customHeight="1">
      <c r="A395" s="14" t="inlineStr">
        <is>
          <t>千问</t>
        </is>
      </c>
      <c r="B395" s="14" t="inlineStr">
        <is>
          <t>official:qwen:qwen3maxpreview</t>
        </is>
      </c>
      <c r="C395" s="14" t="inlineStr">
        <is>
          <t>Qwen3-Max-Preview</t>
        </is>
      </c>
      <c r="D395" s="14" t="inlineStr">
        <is>
          <t>官方当前在售（OpenRouter未匹配）</t>
        </is>
      </c>
      <c r="E395" s="15"/>
      <c r="F395" s="14" t="inlineStr">
        <is>
          <t>未找到可靠发布日期</t>
        </is>
      </c>
      <c r="G395" s="16"/>
      <c r="H395" s="16"/>
      <c r="I395" s="16" t="n">
        <v>46255.2800462963</v>
      </c>
      <c r="J395" s="17" t="inlineStr">
        <is>
          <t>A</t>
        </is>
      </c>
      <c r="K395" s="14" t="inlineStr">
        <is>
          <t>official_current</t>
        </is>
      </c>
      <c r="L395" s="14" t="inlineStr">
        <is>
          <t>未缓存输入、缓存输入、输出（官方当前价格页）</t>
        </is>
      </c>
      <c r="M395" s="14" t="inlineStr">
        <is>
          <t>https://help.aliyun.com/zh/model-studio/model-pricing</t>
        </is>
      </c>
      <c r="N395" s="14"/>
      <c r="O395" s="14" t="inlineStr">
        <is>
          <t>https://help.aliyun.com/zh/model-studio/getting-started/models</t>
        </is>
      </c>
      <c r="P395" s="14" t="inlineStr">
        <is>
          <t>阿里云百炼官方模型目录</t>
        </is>
      </c>
      <c r="Q395" s="14"/>
      <c r="R395" s="14" t="inlineStr">
        <is>
          <t>阿里云百炼华北2（北京）国内官方人民币原价；按固定汇率 6.8 换算美元，不采用国际区价格；仅对官方华北2隐式缓存支持名单内模型，缓存命中价按未缓存输入价的20%计算；缓存规则：https://help.aliyun.com/zh/model-studio/context-cache</t>
        </is>
      </c>
    </row>
    <row r="396" ht="42" customHeight="1">
      <c r="A396" s="14" t="inlineStr">
        <is>
          <t>千问</t>
        </is>
      </c>
      <c r="B396" s="14" t="inlineStr">
        <is>
          <t>official:qwen:qwen35flash20260223</t>
        </is>
      </c>
      <c r="C396" s="14" t="inlineStr">
        <is>
          <t>Qwen3.5-Flash-2026-02-23</t>
        </is>
      </c>
      <c r="D396" s="14" t="inlineStr">
        <is>
          <t>官方当前在售（OpenRouter未匹配）</t>
        </is>
      </c>
      <c r="E396" s="15"/>
      <c r="F396" s="14" t="inlineStr">
        <is>
          <t>未找到可靠发布日期</t>
        </is>
      </c>
      <c r="G396" s="16"/>
      <c r="H396" s="16"/>
      <c r="I396" s="16" t="n">
        <v>46255.2800462963</v>
      </c>
      <c r="J396" s="17" t="inlineStr">
        <is>
          <t>A</t>
        </is>
      </c>
      <c r="K396" s="14" t="inlineStr">
        <is>
          <t>official_current</t>
        </is>
      </c>
      <c r="L396" s="14" t="inlineStr">
        <is>
          <t>未缓存输入、输出（官方当前价格页）</t>
        </is>
      </c>
      <c r="M396" s="14" t="inlineStr">
        <is>
          <t>https://help.aliyun.com/zh/model-studio/model-pricing</t>
        </is>
      </c>
      <c r="N396" s="14"/>
      <c r="O396" s="14" t="inlineStr">
        <is>
          <t>https://help.aliyun.com/zh/model-studio/getting-started/models</t>
        </is>
      </c>
      <c r="P396" s="14" t="inlineStr">
        <is>
          <t>阿里云百炼官方模型目录</t>
        </is>
      </c>
      <c r="Q396" s="14"/>
      <c r="R396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97" ht="42" customHeight="1">
      <c r="A397" s="14" t="inlineStr">
        <is>
          <t>千问</t>
        </is>
      </c>
      <c r="B397" s="14" t="inlineStr">
        <is>
          <t>official:qwen:qwen35plus</t>
        </is>
      </c>
      <c r="C397" s="14" t="inlineStr">
        <is>
          <t>Qwen3.5-Plus</t>
        </is>
      </c>
      <c r="D397" s="14" t="inlineStr">
        <is>
          <t>官方当前在售（OpenRouter未匹配）</t>
        </is>
      </c>
      <c r="E397" s="15"/>
      <c r="F397" s="14" t="inlineStr">
        <is>
          <t>未找到可靠发布日期</t>
        </is>
      </c>
      <c r="G397" s="16"/>
      <c r="H397" s="16"/>
      <c r="I397" s="16" t="n">
        <v>46255.2800462963</v>
      </c>
      <c r="J397" s="17" t="inlineStr">
        <is>
          <t>A</t>
        </is>
      </c>
      <c r="K397" s="14" t="inlineStr">
        <is>
          <t>official_current</t>
        </is>
      </c>
      <c r="L397" s="14" t="inlineStr">
        <is>
          <t>未缓存输入、输出（官方当前价格页）</t>
        </is>
      </c>
      <c r="M397" s="14" t="inlineStr">
        <is>
          <t>https://help.aliyun.com/zh/model-studio/model-pricing</t>
        </is>
      </c>
      <c r="N397" s="14"/>
      <c r="O397" s="14" t="inlineStr">
        <is>
          <t>https://help.aliyun.com/zh/model-studio/getting-started/models</t>
        </is>
      </c>
      <c r="P397" s="14" t="inlineStr">
        <is>
          <t>阿里云百炼官方模型目录</t>
        </is>
      </c>
      <c r="Q397" s="14"/>
      <c r="R397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98" ht="42" customHeight="1">
      <c r="A398" s="14" t="inlineStr">
        <is>
          <t>千问</t>
        </is>
      </c>
      <c r="B398" s="14" t="inlineStr">
        <is>
          <t>official:qwen:qwen36flash20260416</t>
        </is>
      </c>
      <c r="C398" s="14" t="inlineStr">
        <is>
          <t>Qwen3.6-Flash-2026-04-16</t>
        </is>
      </c>
      <c r="D398" s="14" t="inlineStr">
        <is>
          <t>官方当前在售（OpenRouter未匹配）</t>
        </is>
      </c>
      <c r="E398" s="15"/>
      <c r="F398" s="14" t="inlineStr">
        <is>
          <t>未找到可靠发布日期</t>
        </is>
      </c>
      <c r="G398" s="16"/>
      <c r="H398" s="16"/>
      <c r="I398" s="16" t="n">
        <v>46255.2800462963</v>
      </c>
      <c r="J398" s="17" t="inlineStr">
        <is>
          <t>A</t>
        </is>
      </c>
      <c r="K398" s="14" t="inlineStr">
        <is>
          <t>official_current</t>
        </is>
      </c>
      <c r="L398" s="14" t="inlineStr">
        <is>
          <t>未缓存输入、输出（官方当前价格页）</t>
        </is>
      </c>
      <c r="M398" s="14" t="inlineStr">
        <is>
          <t>https://help.aliyun.com/zh/model-studio/model-pricing</t>
        </is>
      </c>
      <c r="N398" s="14"/>
      <c r="O398" s="14" t="inlineStr">
        <is>
          <t>https://help.aliyun.com/zh/model-studio/getting-started/models</t>
        </is>
      </c>
      <c r="P398" s="14" t="inlineStr">
        <is>
          <t>阿里云百炼官方模型目录</t>
        </is>
      </c>
      <c r="Q398" s="14"/>
      <c r="R398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399" ht="42" customHeight="1">
      <c r="A399" s="14" t="inlineStr">
        <is>
          <t>千问</t>
        </is>
      </c>
      <c r="B399" s="14" t="inlineStr">
        <is>
          <t>official:qwen:qwen36plus20260402</t>
        </is>
      </c>
      <c r="C399" s="14" t="inlineStr">
        <is>
          <t>Qwen3.6-Plus-2026-04-02</t>
        </is>
      </c>
      <c r="D399" s="14" t="inlineStr">
        <is>
          <t>官方当前在售（OpenRouter未匹配）</t>
        </is>
      </c>
      <c r="E399" s="15"/>
      <c r="F399" s="14" t="inlineStr">
        <is>
          <t>未找到可靠发布日期</t>
        </is>
      </c>
      <c r="G399" s="16"/>
      <c r="H399" s="16"/>
      <c r="I399" s="16" t="n">
        <v>46255.2800462963</v>
      </c>
      <c r="J399" s="17" t="inlineStr">
        <is>
          <t>A</t>
        </is>
      </c>
      <c r="K399" s="14" t="inlineStr">
        <is>
          <t>official_current</t>
        </is>
      </c>
      <c r="L399" s="14" t="inlineStr">
        <is>
          <t>未缓存输入、输出（官方当前价格页）</t>
        </is>
      </c>
      <c r="M399" s="14" t="inlineStr">
        <is>
          <t>https://help.aliyun.com/zh/model-studio/model-pricing</t>
        </is>
      </c>
      <c r="N399" s="14"/>
      <c r="O399" s="14" t="inlineStr">
        <is>
          <t>https://help.aliyun.com/zh/model-studio/getting-started/models</t>
        </is>
      </c>
      <c r="P399" s="14" t="inlineStr">
        <is>
          <t>阿里云百炼官方模型目录</t>
        </is>
      </c>
      <c r="Q399" s="14"/>
      <c r="R399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400" ht="42" customHeight="1">
      <c r="A400" s="14" t="inlineStr">
        <is>
          <t>千问</t>
        </is>
      </c>
      <c r="B400" s="14" t="inlineStr">
        <is>
          <t>official:qwen:qwen37flash20260715</t>
        </is>
      </c>
      <c r="C400" s="14" t="inlineStr">
        <is>
          <t>Qwen3.7-Flash-2026-07-15</t>
        </is>
      </c>
      <c r="D400" s="14" t="inlineStr">
        <is>
          <t>官方当前在售（OpenRouter未匹配）</t>
        </is>
      </c>
      <c r="E400" s="15"/>
      <c r="F400" s="14" t="inlineStr">
        <is>
          <t>未找到可靠发布日期</t>
        </is>
      </c>
      <c r="G400" s="16"/>
      <c r="H400" s="16"/>
      <c r="I400" s="16" t="n">
        <v>46255.2800462963</v>
      </c>
      <c r="J400" s="17" t="inlineStr">
        <is>
          <t>A</t>
        </is>
      </c>
      <c r="K400" s="14" t="inlineStr">
        <is>
          <t>official_current</t>
        </is>
      </c>
      <c r="L400" s="14" t="inlineStr">
        <is>
          <t>未缓存输入、缓存输入、输出（官方当前价格页）</t>
        </is>
      </c>
      <c r="M400" s="14" t="inlineStr">
        <is>
          <t>https://help.aliyun.com/zh/model-studio/model-pricing</t>
        </is>
      </c>
      <c r="N400" s="14"/>
      <c r="O400" s="14" t="inlineStr">
        <is>
          <t>https://help.aliyun.com/zh/model-studio/getting-started/models</t>
        </is>
      </c>
      <c r="P400" s="14" t="inlineStr">
        <is>
          <t>阿里云百炼官方模型目录</t>
        </is>
      </c>
      <c r="Q400" s="14"/>
      <c r="R400" s="14" t="inlineStr">
        <is>
          <t>阿里云百炼华北2（北京）国内官方人民币原价；按固定汇率 6.8 换算美元，不采用国际区价格；仅对官方华北2隐式缓存支持名单内模型，缓存命中价按未缓存输入价的20%计算；缓存规则：https://help.aliyun.com/zh/model-studio/context-cache</t>
        </is>
      </c>
    </row>
    <row r="401" ht="42" customHeight="1">
      <c r="A401" s="14" t="inlineStr">
        <is>
          <t>千问</t>
        </is>
      </c>
      <c r="B401" s="14" t="inlineStr">
        <is>
          <t>official:qwen:qwen37max20260517</t>
        </is>
      </c>
      <c r="C401" s="14" t="inlineStr">
        <is>
          <t>Qwen3.7-Max-2026-05-17</t>
        </is>
      </c>
      <c r="D401" s="14" t="inlineStr">
        <is>
          <t>官方当前在售（OpenRouter未匹配）</t>
        </is>
      </c>
      <c r="E401" s="15"/>
      <c r="F401" s="14" t="inlineStr">
        <is>
          <t>未找到可靠发布日期</t>
        </is>
      </c>
      <c r="G401" s="16"/>
      <c r="H401" s="16"/>
      <c r="I401" s="16" t="n">
        <v>46255.2800462963</v>
      </c>
      <c r="J401" s="17" t="inlineStr">
        <is>
          <t>A</t>
        </is>
      </c>
      <c r="K401" s="14" t="inlineStr">
        <is>
          <t>official_current</t>
        </is>
      </c>
      <c r="L401" s="14" t="inlineStr">
        <is>
          <t>未缓存输入、输出（官方当前价格页）</t>
        </is>
      </c>
      <c r="M401" s="14" t="inlineStr">
        <is>
          <t>https://help.aliyun.com/zh/model-studio/model-pricing</t>
        </is>
      </c>
      <c r="N401" s="14"/>
      <c r="O401" s="14" t="inlineStr">
        <is>
          <t>https://help.aliyun.com/zh/model-studio/getting-started/models</t>
        </is>
      </c>
      <c r="P401" s="14" t="inlineStr">
        <is>
          <t>阿里云百炼官方模型目录</t>
        </is>
      </c>
      <c r="Q401" s="14"/>
      <c r="R401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402" ht="42" customHeight="1">
      <c r="A402" s="14" t="inlineStr">
        <is>
          <t>千问</t>
        </is>
      </c>
      <c r="B402" s="14" t="inlineStr">
        <is>
          <t>official:qwen:qwen37max20260520</t>
        </is>
      </c>
      <c r="C402" s="14" t="inlineStr">
        <is>
          <t>Qwen3.7-Max-2026-05-20</t>
        </is>
      </c>
      <c r="D402" s="14" t="inlineStr">
        <is>
          <t>官方当前在售（OpenRouter未匹配）</t>
        </is>
      </c>
      <c r="E402" s="15"/>
      <c r="F402" s="14" t="inlineStr">
        <is>
          <t>未找到可靠发布日期</t>
        </is>
      </c>
      <c r="G402" s="16"/>
      <c r="H402" s="16"/>
      <c r="I402" s="16" t="n">
        <v>46255.2800462963</v>
      </c>
      <c r="J402" s="17" t="inlineStr">
        <is>
          <t>A</t>
        </is>
      </c>
      <c r="K402" s="14" t="inlineStr">
        <is>
          <t>official_current</t>
        </is>
      </c>
      <c r="L402" s="14" t="inlineStr">
        <is>
          <t>未缓存输入、缓存输入、输出（官方当前价格页）</t>
        </is>
      </c>
      <c r="M402" s="14" t="inlineStr">
        <is>
          <t>https://help.aliyun.com/zh/model-studio/model-pricing</t>
        </is>
      </c>
      <c r="N402" s="14"/>
      <c r="O402" s="14" t="inlineStr">
        <is>
          <t>https://help.aliyun.com/zh/model-studio/getting-started/models</t>
        </is>
      </c>
      <c r="P402" s="14" t="inlineStr">
        <is>
          <t>阿里云百炼官方模型目录</t>
        </is>
      </c>
      <c r="Q402" s="14"/>
      <c r="R402" s="14" t="inlineStr">
        <is>
          <t>阿里云百炼华北2（北京）国内官方人民币原价；按固定汇率 6.8 换算美元，不采用国际区价格；仅对官方华北2隐式缓存支持名单内模型，缓存命中价按未缓存输入价的20%计算；缓存规则：https://help.aliyun.com/zh/model-studio/context-cache</t>
        </is>
      </c>
    </row>
    <row r="403" ht="42" customHeight="1">
      <c r="A403" s="14" t="inlineStr">
        <is>
          <t>千问</t>
        </is>
      </c>
      <c r="B403" s="14" t="inlineStr">
        <is>
          <t>official:qwen:qwen37max20260608</t>
        </is>
      </c>
      <c r="C403" s="14" t="inlineStr">
        <is>
          <t>Qwen3.7-Max-2026-06-08</t>
        </is>
      </c>
      <c r="D403" s="14" t="inlineStr">
        <is>
          <t>官方当前在售（OpenRouter未匹配）</t>
        </is>
      </c>
      <c r="E403" s="15"/>
      <c r="F403" s="14" t="inlineStr">
        <is>
          <t>未找到可靠发布日期</t>
        </is>
      </c>
      <c r="G403" s="16"/>
      <c r="H403" s="16"/>
      <c r="I403" s="16" t="n">
        <v>46255.2800462963</v>
      </c>
      <c r="J403" s="17" t="inlineStr">
        <is>
          <t>A</t>
        </is>
      </c>
      <c r="K403" s="14" t="inlineStr">
        <is>
          <t>official_current</t>
        </is>
      </c>
      <c r="L403" s="14" t="inlineStr">
        <is>
          <t>未缓存输入、缓存输入、输出（官方当前价格页）</t>
        </is>
      </c>
      <c r="M403" s="14" t="inlineStr">
        <is>
          <t>https://help.aliyun.com/zh/model-studio/model-pricing</t>
        </is>
      </c>
      <c r="N403" s="14"/>
      <c r="O403" s="14" t="inlineStr">
        <is>
          <t>https://help.aliyun.com/zh/model-studio/getting-started/models</t>
        </is>
      </c>
      <c r="P403" s="14" t="inlineStr">
        <is>
          <t>阿里云百炼官方模型目录</t>
        </is>
      </c>
      <c r="Q403" s="14"/>
      <c r="R403" s="14" t="inlineStr">
        <is>
          <t>阿里云百炼华北2（北京）国内官方人民币原价；按固定汇率 6.8 换算美元，不采用国际区价格；仅对官方华北2隐式缓存支持名单内模型，缓存命中价按未缓存输入价的20%计算；缓存规则：https://help.aliyun.com/zh/model-studio/context-cache</t>
        </is>
      </c>
    </row>
    <row r="404" ht="42" customHeight="1">
      <c r="A404" s="14" t="inlineStr">
        <is>
          <t>千问</t>
        </is>
      </c>
      <c r="B404" s="14" t="inlineStr">
        <is>
          <t>official:qwen:qwen37maxpreview</t>
        </is>
      </c>
      <c r="C404" s="14" t="inlineStr">
        <is>
          <t>Qwen3.7-Max-Preview</t>
        </is>
      </c>
      <c r="D404" s="14" t="inlineStr">
        <is>
          <t>官方当前在售（OpenRouter未匹配）</t>
        </is>
      </c>
      <c r="E404" s="15"/>
      <c r="F404" s="14" t="inlineStr">
        <is>
          <t>未找到可靠发布日期</t>
        </is>
      </c>
      <c r="G404" s="16"/>
      <c r="H404" s="16"/>
      <c r="I404" s="16" t="n">
        <v>46255.2800462963</v>
      </c>
      <c r="J404" s="17" t="inlineStr">
        <is>
          <t>A</t>
        </is>
      </c>
      <c r="K404" s="14" t="inlineStr">
        <is>
          <t>official_current</t>
        </is>
      </c>
      <c r="L404" s="14" t="inlineStr">
        <is>
          <t>未缓存输入、输出（官方当前价格页）</t>
        </is>
      </c>
      <c r="M404" s="14" t="inlineStr">
        <is>
          <t>https://help.aliyun.com/zh/model-studio/model-pricing</t>
        </is>
      </c>
      <c r="N404" s="14"/>
      <c r="O404" s="14" t="inlineStr">
        <is>
          <t>https://help.aliyun.com/zh/model-studio/getting-started/models</t>
        </is>
      </c>
      <c r="P404" s="14" t="inlineStr">
        <is>
          <t>阿里云百炼官方模型目录</t>
        </is>
      </c>
      <c r="Q404" s="14"/>
      <c r="R404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405" ht="42" customHeight="1">
      <c r="A405" s="14" t="inlineStr">
        <is>
          <t>千问</t>
        </is>
      </c>
      <c r="B405" s="14" t="inlineStr">
        <is>
          <t>official:qwen:qwen37plus20260526</t>
        </is>
      </c>
      <c r="C405" s="14" t="inlineStr">
        <is>
          <t>Qwen3.7-Plus-2026-05-26</t>
        </is>
      </c>
      <c r="D405" s="14" t="inlineStr">
        <is>
          <t>官方当前在售（OpenRouter未匹配）</t>
        </is>
      </c>
      <c r="E405" s="15"/>
      <c r="F405" s="14" t="inlineStr">
        <is>
          <t>未找到可靠发布日期</t>
        </is>
      </c>
      <c r="G405" s="16"/>
      <c r="H405" s="16"/>
      <c r="I405" s="16" t="n">
        <v>46255.2800462963</v>
      </c>
      <c r="J405" s="17" t="inlineStr">
        <is>
          <t>A</t>
        </is>
      </c>
      <c r="K405" s="14" t="inlineStr">
        <is>
          <t>official_current</t>
        </is>
      </c>
      <c r="L405" s="14" t="inlineStr">
        <is>
          <t>未缓存输入、缓存输入、输出（官方当前价格页）</t>
        </is>
      </c>
      <c r="M405" s="14" t="inlineStr">
        <is>
          <t>https://help.aliyun.com/zh/model-studio/model-pricing</t>
        </is>
      </c>
      <c r="N405" s="14"/>
      <c r="O405" s="14" t="inlineStr">
        <is>
          <t>https://help.aliyun.com/zh/model-studio/getting-started/models</t>
        </is>
      </c>
      <c r="P405" s="14" t="inlineStr">
        <is>
          <t>阿里云百炼官方模型目录</t>
        </is>
      </c>
      <c r="Q405" s="14"/>
      <c r="R405" s="14" t="inlineStr">
        <is>
          <t>阿里云百炼华北2（北京）国内官方人民币原价；按固定汇率 6.8 换算美元，不采用国际区价格；仅对官方华北2隐式缓存支持名单内模型，缓存命中价按未缓存输入价的20%计算；缓存规则：https://help.aliyun.com/zh/model-studio/context-cache</t>
        </is>
      </c>
    </row>
    <row r="406" ht="42" customHeight="1">
      <c r="A406" s="14" t="inlineStr">
        <is>
          <t>千问</t>
        </is>
      </c>
      <c r="B406" s="14" t="inlineStr">
        <is>
          <t>official:qwen:qwqplus</t>
        </is>
      </c>
      <c r="C406" s="14" t="inlineStr">
        <is>
          <t>Qwq-Plus</t>
        </is>
      </c>
      <c r="D406" s="14" t="inlineStr">
        <is>
          <t>官方当前在售（OpenRouter未匹配）</t>
        </is>
      </c>
      <c r="E406" s="15"/>
      <c r="F406" s="14" t="inlineStr">
        <is>
          <t>未找到可靠发布日期</t>
        </is>
      </c>
      <c r="G406" s="16"/>
      <c r="H406" s="16"/>
      <c r="I406" s="16" t="n">
        <v>46255.2800462963</v>
      </c>
      <c r="J406" s="17" t="inlineStr">
        <is>
          <t>A</t>
        </is>
      </c>
      <c r="K406" s="14" t="inlineStr">
        <is>
          <t>official_current</t>
        </is>
      </c>
      <c r="L406" s="14" t="inlineStr">
        <is>
          <t>未缓存输入、输出（官方当前价格页）</t>
        </is>
      </c>
      <c r="M406" s="14" t="inlineStr">
        <is>
          <t>https://help.aliyun.com/zh/model-studio/model-pricing</t>
        </is>
      </c>
      <c r="N406" s="14"/>
      <c r="O406" s="14" t="inlineStr">
        <is>
          <t>https://help.aliyun.com/zh/model-studio/getting-started/models</t>
        </is>
      </c>
      <c r="P406" s="14" t="inlineStr">
        <is>
          <t>阿里云百炼官方模型目录</t>
        </is>
      </c>
      <c r="Q406" s="14"/>
      <c r="R406" s="14" t="inlineStr">
        <is>
          <t>阿里云百炼华北2（北京）国内官方人民币原价；按固定汇率 6.8 换算美元，不采用国际区价格 缓存命中输入价非官方直接报价：按同厂商 20 个三项价格完整模型的缓存/未缓存输入比例算术平均 19.625000% 推算，Excel 以淡黄色标记。</t>
        </is>
      </c>
    </row>
    <row r="407" ht="42" customHeight="1">
      <c r="A407" s="14" t="inlineStr">
        <is>
          <t>字节</t>
        </is>
      </c>
      <c r="B407" s="14" t="inlineStr">
        <is>
          <t>official:bytedance:doubaoseedcharacter</t>
        </is>
      </c>
      <c r="C407" s="14" t="inlineStr">
        <is>
          <t>Doubao-Seed-Character</t>
        </is>
      </c>
      <c r="D407" s="14" t="inlineStr">
        <is>
          <t>官方当前在售（OpenRouter未匹配）</t>
        </is>
      </c>
      <c r="E407" s="15" t="n">
        <v>46201.5</v>
      </c>
      <c r="F407" s="14" t="inlineStr">
        <is>
          <t>火山方舟官方版本号日期</t>
        </is>
      </c>
      <c r="G407" s="16"/>
      <c r="H407" s="16"/>
      <c r="I407" s="16" t="n">
        <v>46255.2800462963</v>
      </c>
      <c r="J407" s="17" t="inlineStr">
        <is>
          <t>A</t>
        </is>
      </c>
      <c r="K407" s="14" t="inlineStr">
        <is>
          <t>official_current</t>
        </is>
      </c>
      <c r="L407" s="14" t="inlineStr">
        <is>
          <t>未缓存输入、缓存输入、输出（官方当前价格页）</t>
        </is>
      </c>
      <c r="M407" s="14" t="inlineStr">
        <is>
          <t>https://docs.volcengine.com/docs/82379/1544106?lang=zh</t>
        </is>
      </c>
      <c r="N407" s="14"/>
      <c r="O407" s="14" t="inlineStr">
        <is>
          <t>https://docs.volcengine.com/docs/82379/1330310?lang=zh</t>
        </is>
      </c>
      <c r="P407" s="14" t="inlineStr">
        <is>
          <t>火山方舟官方模型目录</t>
        </is>
      </c>
      <c r="Q407" s="14"/>
      <c r="R407" s="14" t="inlineStr">
        <is>
          <t>火山方舟中国内地在线推理（常规）人民币价；采用最短上下文档，字段严格映射输入（非音频）/缓存命中（非音频）/输出，并按固定汇率 6.8 换算美元 官方模型版本 doubao-seed-character-260628 对应 2026-06-28；当前别名与价格由官方页面核验。</t>
        </is>
      </c>
    </row>
    <row r="408" ht="42" customHeight="1">
      <c r="A408" s="14" t="inlineStr">
        <is>
          <t>字节</t>
        </is>
      </c>
      <c r="B408" s="14" t="inlineStr">
        <is>
          <t>official:bytedance:doubaoseed21pro</t>
        </is>
      </c>
      <c r="C408" s="14" t="inlineStr">
        <is>
          <t>Doubao-Seed-2.1-Pro</t>
        </is>
      </c>
      <c r="D408" s="14" t="inlineStr">
        <is>
          <t>官方当前在售（OpenRouter未匹配）</t>
        </is>
      </c>
      <c r="E408" s="15" t="n">
        <v>46196.5</v>
      </c>
      <c r="F408" s="14" t="inlineStr">
        <is>
          <t>官方发布/模型页</t>
        </is>
      </c>
      <c r="G408" s="16"/>
      <c r="H408" s="16"/>
      <c r="I408" s="16" t="n">
        <v>46255.2800462963</v>
      </c>
      <c r="J408" s="17" t="inlineStr">
        <is>
          <t>A</t>
        </is>
      </c>
      <c r="K408" s="14" t="inlineStr">
        <is>
          <t>official_current</t>
        </is>
      </c>
      <c r="L408" s="14" t="inlineStr">
        <is>
          <t>未缓存输入、缓存输入、输出（官方当前价格页）</t>
        </is>
      </c>
      <c r="M408" s="14" t="inlineStr">
        <is>
          <t>https://docs.volcengine.com/docs/82379/1544106?lang=zh</t>
        </is>
      </c>
      <c r="N408" s="14"/>
      <c r="O408" s="14" t="inlineStr">
        <is>
          <t>https://www.volcengine.com/product/ark</t>
        </is>
      </c>
      <c r="P408" s="14" t="inlineStr">
        <is>
          <t>火山方舟 | 豆包大模型 2.1</t>
        </is>
      </c>
      <c r="Q408" s="14"/>
      <c r="R408" s="14" t="inlineStr">
        <is>
          <t>火山方舟中国内地在线推理（常规）人民币价；采用最短上下文档，字段严格映射输入（非音频）/缓存命中（非音频）/输出，并按固定汇率 6.8 换算美元 Doubao-Seed-2.1 于 2026 夏季 FORCE 原动力大会发布；当前模型与定价由火山方舟官方页核验。</t>
        </is>
      </c>
    </row>
    <row r="409" ht="42" customHeight="1">
      <c r="A409" s="14" t="inlineStr">
        <is>
          <t>字节</t>
        </is>
      </c>
      <c r="B409" s="14" t="inlineStr">
        <is>
          <t>official:bytedance:doubaoseed21turbo</t>
        </is>
      </c>
      <c r="C409" s="14" t="inlineStr">
        <is>
          <t>Doubao-Seed-2.1-Turbo</t>
        </is>
      </c>
      <c r="D409" s="14" t="inlineStr">
        <is>
          <t>官方当前在售（OpenRouter未匹配）</t>
        </is>
      </c>
      <c r="E409" s="15" t="n">
        <v>46196.5</v>
      </c>
      <c r="F409" s="14" t="inlineStr">
        <is>
          <t>官方发布/模型页</t>
        </is>
      </c>
      <c r="G409" s="16"/>
      <c r="H409" s="16"/>
      <c r="I409" s="16" t="n">
        <v>46255.2800462963</v>
      </c>
      <c r="J409" s="17" t="inlineStr">
        <is>
          <t>A</t>
        </is>
      </c>
      <c r="K409" s="14" t="inlineStr">
        <is>
          <t>official_current</t>
        </is>
      </c>
      <c r="L409" s="14" t="inlineStr">
        <is>
          <t>未缓存输入、缓存输入、输出（官方当前价格页）</t>
        </is>
      </c>
      <c r="M409" s="14" t="inlineStr">
        <is>
          <t>https://docs.volcengine.com/docs/82379/1544106?lang=zh</t>
        </is>
      </c>
      <c r="N409" s="14"/>
      <c r="O409" s="14" t="inlineStr">
        <is>
          <t>https://www.volcengine.com/product/ark</t>
        </is>
      </c>
      <c r="P409" s="14" t="inlineStr">
        <is>
          <t>火山方舟 | 豆包大模型 2.1</t>
        </is>
      </c>
      <c r="Q409" s="14"/>
      <c r="R409" s="14" t="inlineStr">
        <is>
          <t>火山方舟中国内地在线推理（常规）人民币价；采用最短上下文档，字段严格映射输入（非音频）/缓存命中（非音频）/输出，并按固定汇率 6.8 换算美元 Doubao-Seed-2.1 Turbo 与 Pro 同属 2026-06-23 发布系列；当前模型与定价由火山方舟官方页核验。</t>
        </is>
      </c>
    </row>
    <row r="410" ht="42" customHeight="1">
      <c r="A410" s="14" t="inlineStr">
        <is>
          <t>字节</t>
        </is>
      </c>
      <c r="B410" s="14" t="inlineStr">
        <is>
          <t>official:bytedance:doubaoseedevolving</t>
        </is>
      </c>
      <c r="C410" s="14" t="inlineStr">
        <is>
          <t>Doubao-Seed-Evolving</t>
        </is>
      </c>
      <c r="D410" s="14" t="inlineStr">
        <is>
          <t>官方当前在售（OpenRouter未匹配）</t>
        </is>
      </c>
      <c r="E410" s="15" t="n">
        <v>46196.5</v>
      </c>
      <c r="F410" s="14" t="inlineStr">
        <is>
          <t>官方发布/模型页</t>
        </is>
      </c>
      <c r="G410" s="16"/>
      <c r="H410" s="16"/>
      <c r="I410" s="16" t="n">
        <v>46255.2800462963</v>
      </c>
      <c r="J410" s="17" t="inlineStr">
        <is>
          <t>A</t>
        </is>
      </c>
      <c r="K410" s="14" t="inlineStr">
        <is>
          <t>official_current</t>
        </is>
      </c>
      <c r="L410" s="14" t="inlineStr">
        <is>
          <t>未缓存输入、缓存输入、输出（官方当前价格页）</t>
        </is>
      </c>
      <c r="M410" s="14" t="inlineStr">
        <is>
          <t>https://docs.volcengine.com/docs/82379/1544106?lang=zh</t>
        </is>
      </c>
      <c r="N410" s="14"/>
      <c r="O410" s="14" t="inlineStr">
        <is>
          <t>https://docs.volcengine.com/docs/82379/1330310?lang=zh</t>
        </is>
      </c>
      <c r="P410" s="14" t="inlineStr">
        <is>
          <t>火山方舟官方模型目录 | Doubao-Seed-Evolving</t>
        </is>
      </c>
      <c r="Q410" s="14"/>
      <c r="R410" s="14" t="inlineStr">
        <is>
          <t>火山方舟中国内地在线推理（常规）人民币价；采用最短上下文档，字段严格映射输入（非音频）/缓存命中（非音频）/输出，并按固定汇率 6.8 换算美元 Seed-Evolving 与 2.1 系列同期公开，采用固定 Model ID 持续演进；当前模型身份由官方模型目录核验。</t>
        </is>
      </c>
    </row>
    <row r="411" ht="42" customHeight="1">
      <c r="A411" s="14" t="inlineStr">
        <is>
          <t>字节</t>
        </is>
      </c>
      <c r="B411" s="14" t="inlineStr">
        <is>
          <t>official:bytedance:doubaoseed20code</t>
        </is>
      </c>
      <c r="C411" s="14" t="inlineStr">
        <is>
          <t>Doubao-Seed-2.0-Code</t>
        </is>
      </c>
      <c r="D411" s="14" t="inlineStr">
        <is>
          <t>官方当前在售（OpenRouter未匹配）</t>
        </is>
      </c>
      <c r="E411" s="15" t="n">
        <v>46067.5</v>
      </c>
      <c r="F411" s="14" t="inlineStr">
        <is>
          <t>官方发布/模型页</t>
        </is>
      </c>
      <c r="G411" s="16"/>
      <c r="H411" s="16"/>
      <c r="I411" s="16" t="n">
        <v>46255.2800462963</v>
      </c>
      <c r="J411" s="17" t="inlineStr">
        <is>
          <t>A</t>
        </is>
      </c>
      <c r="K411" s="14" t="inlineStr">
        <is>
          <t>official_current</t>
        </is>
      </c>
      <c r="L411" s="14" t="inlineStr">
        <is>
          <t>未缓存输入、缓存输入、输出（官方当前价格页）</t>
        </is>
      </c>
      <c r="M411" s="14" t="inlineStr">
        <is>
          <t>https://docs.volcengine.com/docs/82379/1544106?lang=zh</t>
        </is>
      </c>
      <c r="N411" s="14"/>
      <c r="O411" s="14" t="inlineStr">
        <is>
          <t>https://developer.volcengine.com/articles/7610285824933445675</t>
        </is>
      </c>
      <c r="P411" s="14" t="inlineStr">
        <is>
          <t>豆包大模型 2.0 正式发布，API 同步上线 | 火山引擎</t>
        </is>
      </c>
      <c r="Q411" s="14"/>
      <c r="R411" s="14" t="inlineStr">
        <is>
          <t>火山方舟中国内地在线推理（常规）人民币价；采用最短上下文档，字段严格映射输入（非音频）/缓存命中（非音频）/输出，并按固定汇率 6.8 换算美元 火山引擎官方文章将 Code 列为 2.0 首发系列成员并明确 API 同步上线。</t>
        </is>
      </c>
    </row>
    <row r="412" ht="42" customHeight="1">
      <c r="A412" s="14" t="inlineStr">
        <is>
          <t>字节</t>
        </is>
      </c>
      <c r="B412" s="14" t="inlineStr">
        <is>
          <t>official:bytedance:doubaoseed20lite</t>
        </is>
      </c>
      <c r="C412" s="14" t="inlineStr">
        <is>
          <t>Doubao-Seed-2.0-Lite</t>
        </is>
      </c>
      <c r="D412" s="14" t="inlineStr">
        <is>
          <t>官方当前在售（OpenRouter未匹配）</t>
        </is>
      </c>
      <c r="E412" s="15" t="n">
        <v>46067.5</v>
      </c>
      <c r="F412" s="14" t="inlineStr">
        <is>
          <t>官方发布/模型页</t>
        </is>
      </c>
      <c r="G412" s="16"/>
      <c r="H412" s="16"/>
      <c r="I412" s="16" t="n">
        <v>46255.2800462963</v>
      </c>
      <c r="J412" s="17" t="inlineStr">
        <is>
          <t>A</t>
        </is>
      </c>
      <c r="K412" s="14" t="inlineStr">
        <is>
          <t>official_current</t>
        </is>
      </c>
      <c r="L412" s="14" t="inlineStr">
        <is>
          <t>未缓存输入、缓存输入、输出（官方当前价格页）</t>
        </is>
      </c>
      <c r="M412" s="14" t="inlineStr">
        <is>
          <t>https://docs.volcengine.com/docs/82379/1544106?lang=zh</t>
        </is>
      </c>
      <c r="N412" s="14"/>
      <c r="O412" s="14" t="inlineStr">
        <is>
          <t>https://developer.volcengine.com/articles/7610285824933445675</t>
        </is>
      </c>
      <c r="P412" s="14" t="inlineStr">
        <is>
          <t>豆包大模型 2.0 正式发布，API 同步上线 | 火山引擎</t>
        </is>
      </c>
      <c r="Q412" s="14"/>
      <c r="R412" s="14" t="inlineStr">
        <is>
          <t>火山方舟中国内地在线推理（常规）人民币价；采用最短上下文档，字段严格映射输入（非音频）/缓存命中（非音频）/输出，并按固定汇率 6.8 换算美元 火山引擎官方文章将 Lite 列为 2.0 首发系列成员。</t>
        </is>
      </c>
    </row>
    <row r="413" ht="42" customHeight="1">
      <c r="A413" s="14" t="inlineStr">
        <is>
          <t>字节</t>
        </is>
      </c>
      <c r="B413" s="14" t="inlineStr">
        <is>
          <t>official:bytedance:doubaoseed20mini</t>
        </is>
      </c>
      <c r="C413" s="14" t="inlineStr">
        <is>
          <t>Doubao-Seed-2.0-Mini</t>
        </is>
      </c>
      <c r="D413" s="14" t="inlineStr">
        <is>
          <t>官方当前在售（OpenRouter未匹配）</t>
        </is>
      </c>
      <c r="E413" s="15" t="n">
        <v>46067.5</v>
      </c>
      <c r="F413" s="14" t="inlineStr">
        <is>
          <t>官方发布/模型页</t>
        </is>
      </c>
      <c r="G413" s="16"/>
      <c r="H413" s="16"/>
      <c r="I413" s="16" t="n">
        <v>46255.2800462963</v>
      </c>
      <c r="J413" s="17" t="inlineStr">
        <is>
          <t>A</t>
        </is>
      </c>
      <c r="K413" s="14" t="inlineStr">
        <is>
          <t>official_current</t>
        </is>
      </c>
      <c r="L413" s="14" t="inlineStr">
        <is>
          <t>未缓存输入、缓存输入、输出（官方当前价格页）</t>
        </is>
      </c>
      <c r="M413" s="14" t="inlineStr">
        <is>
          <t>https://docs.volcengine.com/docs/82379/1544106?lang=zh</t>
        </is>
      </c>
      <c r="N413" s="14"/>
      <c r="O413" s="14" t="inlineStr">
        <is>
          <t>https://developer.volcengine.com/articles/7610285824933445675</t>
        </is>
      </c>
      <c r="P413" s="14" t="inlineStr">
        <is>
          <t>豆包大模型 2.0 正式发布，API 同步上线 | 火山引擎</t>
        </is>
      </c>
      <c r="Q413" s="14"/>
      <c r="R413" s="14" t="inlineStr">
        <is>
          <t>火山方舟中国内地在线推理（常规）人民币价；采用最短上下文档，字段严格映射输入（非音频）/缓存命中（非音频）/输出，并按固定汇率 6.8 换算美元 火山引擎官方文章将 Mini 列为 2.0 首发系列成员。</t>
        </is>
      </c>
    </row>
    <row r="414" ht="42" customHeight="1">
      <c r="A414" s="14" t="inlineStr">
        <is>
          <t>字节</t>
        </is>
      </c>
      <c r="B414" s="14" t="inlineStr">
        <is>
          <t>official:bytedance:doubaoseed20pro</t>
        </is>
      </c>
      <c r="C414" s="14" t="inlineStr">
        <is>
          <t>Doubao-Seed-2.0-Pro</t>
        </is>
      </c>
      <c r="D414" s="14" t="inlineStr">
        <is>
          <t>官方当前在售（OpenRouter未匹配）</t>
        </is>
      </c>
      <c r="E414" s="15" t="n">
        <v>46067.5</v>
      </c>
      <c r="F414" s="14" t="inlineStr">
        <is>
          <t>官方发布/模型页</t>
        </is>
      </c>
      <c r="G414" s="16"/>
      <c r="H414" s="16"/>
      <c r="I414" s="16" t="n">
        <v>46255.2800462963</v>
      </c>
      <c r="J414" s="17" t="inlineStr">
        <is>
          <t>A</t>
        </is>
      </c>
      <c r="K414" s="14" t="inlineStr">
        <is>
          <t>official_current</t>
        </is>
      </c>
      <c r="L414" s="14" t="inlineStr">
        <is>
          <t>未缓存输入、缓存输入、输出（官方当前价格页）</t>
        </is>
      </c>
      <c r="M414" s="14" t="inlineStr">
        <is>
          <t>https://docs.volcengine.com/docs/82379/1544106?lang=zh</t>
        </is>
      </c>
      <c r="N414" s="14"/>
      <c r="O414" s="14" t="inlineStr">
        <is>
          <t>https://developer.volcengine.com/articles/7610285824933445675</t>
        </is>
      </c>
      <c r="P414" s="14" t="inlineStr">
        <is>
          <t>豆包大模型 2.0 正式发布，API 同步上线 | 火山引擎</t>
        </is>
      </c>
      <c r="Q414" s="14"/>
      <c r="R414" s="14" t="inlineStr">
        <is>
          <t>火山方舟中国内地在线推理（常规）人民币价；采用最短上下文档，字段严格映射输入（非音频）/缓存命中（非音频）/输出，并按固定汇率 6.8 换算美元 火山引擎官方文章明确 2.0 系列与 API 同步上线。</t>
        </is>
      </c>
    </row>
    <row r="415" ht="42" customHeight="1">
      <c r="A415" s="14" t="inlineStr">
        <is>
          <t>字节</t>
        </is>
      </c>
      <c r="B415" s="14" t="inlineStr">
        <is>
          <t>official:bytedance:doubaoseed18</t>
        </is>
      </c>
      <c r="C415" s="14" t="inlineStr">
        <is>
          <t>Doubao-Seed-1.8</t>
        </is>
      </c>
      <c r="D415" s="14" t="inlineStr">
        <is>
          <t>官方当前在售（OpenRouter未匹配）</t>
        </is>
      </c>
      <c r="E415" s="15" t="n">
        <v>46009.5</v>
      </c>
      <c r="F415" s="14" t="inlineStr">
        <is>
          <t>官方发布/模型页</t>
        </is>
      </c>
      <c r="G415" s="16"/>
      <c r="H415" s="16"/>
      <c r="I415" s="16" t="n">
        <v>46255.2800462963</v>
      </c>
      <c r="J415" s="17" t="inlineStr">
        <is>
          <t>A</t>
        </is>
      </c>
      <c r="K415" s="14" t="inlineStr">
        <is>
          <t>official_current</t>
        </is>
      </c>
      <c r="L415" s="14" t="inlineStr">
        <is>
          <t>未缓存输入、缓存输入、输出（官方当前价格页）</t>
        </is>
      </c>
      <c r="M415" s="14" t="inlineStr">
        <is>
          <t>https://docs.volcengine.com/docs/82379/1544106?lang=zh</t>
        </is>
      </c>
      <c r="N415" s="14"/>
      <c r="O415" s="14" t="inlineStr">
        <is>
          <t>https://research.doubao.com/zh/blog/official-release-of-seed1-8-a-generalized-agentic-model</t>
        </is>
      </c>
      <c r="P415" s="14" t="inlineStr">
        <is>
          <t>通用 Agent 模型 Seed1.8 正式发布 | 字节跳动 Seed</t>
        </is>
      </c>
      <c r="Q415" s="14"/>
      <c r="R415" s="14" t="inlineStr">
        <is>
          <t>火山方舟中国内地在线推理（常规）人民币价；采用最短上下文档，字段严格映射输入（非音频）/缓存命中（非音频）/输出，并按固定汇率 6.8 换算美元 字节跳动 Seed 官方发布页明确发布日期为 2025-12-18。</t>
        </is>
      </c>
    </row>
    <row r="416" ht="42" customHeight="1">
      <c r="A416" s="14" t="inlineStr">
        <is>
          <t>字节</t>
        </is>
      </c>
      <c r="B416" s="14" t="inlineStr">
        <is>
          <t>official:bytedance:doubaoseedcode</t>
        </is>
      </c>
      <c r="C416" s="14" t="inlineStr">
        <is>
          <t>Doubao-Seed-Code</t>
        </is>
      </c>
      <c r="D416" s="14" t="inlineStr">
        <is>
          <t>官方当前在售（OpenRouter未匹配）</t>
        </is>
      </c>
      <c r="E416" s="15" t="n">
        <v>45972.5</v>
      </c>
      <c r="F416" s="14" t="inlineStr">
        <is>
          <t>官方发布/模型页</t>
        </is>
      </c>
      <c r="G416" s="16"/>
      <c r="H416" s="16"/>
      <c r="I416" s="16" t="n">
        <v>46255.2800462963</v>
      </c>
      <c r="J416" s="17" t="inlineStr">
        <is>
          <t>A</t>
        </is>
      </c>
      <c r="K416" s="14" t="inlineStr">
        <is>
          <t>official_current</t>
        </is>
      </c>
      <c r="L416" s="14" t="inlineStr">
        <is>
          <t>未缓存输入、缓存输入、输出（官方当前价格页）</t>
        </is>
      </c>
      <c r="M416" s="14" t="inlineStr">
        <is>
          <t>https://docs.volcengine.com/docs/82379/1544106?lang=zh</t>
        </is>
      </c>
      <c r="N416" s="14"/>
      <c r="O416" s="14" t="inlineStr">
        <is>
          <t>https://developer.volcengine.com/articles/7577301460712030258</t>
        </is>
      </c>
      <c r="P416" s="14" t="inlineStr">
        <is>
          <t>豆包编程模型发布 | 火山引擎</t>
        </is>
      </c>
      <c r="Q416" s="14"/>
      <c r="R416" s="14" t="inlineStr">
        <is>
          <t>火山方舟中国内地在线推理（常规）人民币价；采用最短上下文档，字段严格映射输入（非音频）/缓存命中（非音频）/输出，并按固定汇率 6.8 换算美元 火山引擎官方开发者文章发布 Doubao-Seed-Code 并列明官方人民币价格。</t>
        </is>
      </c>
    </row>
    <row r="417" ht="42" customHeight="1">
      <c r="A417" s="14" t="inlineStr">
        <is>
          <t>字节</t>
        </is>
      </c>
      <c r="B417" s="14" t="inlineStr">
        <is>
          <t>official:bytedance:doubaoseed16vision</t>
        </is>
      </c>
      <c r="C417" s="14" t="inlineStr">
        <is>
          <t>Doubao-Seed-1.6-Vision</t>
        </is>
      </c>
      <c r="D417" s="14" t="inlineStr">
        <is>
          <t>官方当前在售（OpenRouter未匹配）</t>
        </is>
      </c>
      <c r="E417" s="15" t="n">
        <v>45943.5</v>
      </c>
      <c r="F417" s="14" t="inlineStr">
        <is>
          <t>官方发布/模型页</t>
        </is>
      </c>
      <c r="G417" s="16"/>
      <c r="H417" s="16"/>
      <c r="I417" s="16" t="n">
        <v>46255.2800462963</v>
      </c>
      <c r="J417" s="17" t="inlineStr">
        <is>
          <t>A</t>
        </is>
      </c>
      <c r="K417" s="14" t="inlineStr">
        <is>
          <t>official_current</t>
        </is>
      </c>
      <c r="L417" s="14" t="inlineStr">
        <is>
          <t>未缓存输入、缓存输入、输出（官方当前价格页）</t>
        </is>
      </c>
      <c r="M417" s="14" t="inlineStr">
        <is>
          <t>https://docs.volcengine.com/docs/82379/1544106?lang=zh</t>
        </is>
      </c>
      <c r="N417" s="14"/>
      <c r="O417" s="14" t="inlineStr">
        <is>
          <t>https://developer.volcengine.com/articles/7560657862188990514</t>
        </is>
      </c>
      <c r="P417" s="14" t="inlineStr">
        <is>
          <t>Doubao-Seed-1.6-Vision 首发评测 | 火山引擎开发者社区</t>
        </is>
      </c>
      <c r="Q417" s="14"/>
      <c r="R417" s="14" t="inlineStr">
        <is>
          <t>火山方舟中国内地在线推理（常规）人民币价；采用最短上下文档，字段严格映射输入（非音频）/缓存命中（非音频）/输出，并按固定汇率 6.8 换算美元 采用火山引擎开发者社区正式发布文章的公开日期；模型身份由官方目录核验。</t>
        </is>
      </c>
    </row>
    <row r="418" ht="42" customHeight="1">
      <c r="A418" s="14" t="inlineStr">
        <is>
          <t>字节</t>
        </is>
      </c>
      <c r="B418" s="14" t="inlineStr">
        <is>
          <t>official:bytedance:doubaoseedtranslation</t>
        </is>
      </c>
      <c r="C418" s="14" t="inlineStr">
        <is>
          <t>Doubao-Seed-Translation</t>
        </is>
      </c>
      <c r="D418" s="14" t="inlineStr">
        <is>
          <t>官方当前在售（OpenRouter未匹配）</t>
        </is>
      </c>
      <c r="E418" s="15" t="n">
        <v>45915.5</v>
      </c>
      <c r="F418" s="14" t="inlineStr">
        <is>
          <t>火山方舟官方版本号日期</t>
        </is>
      </c>
      <c r="G418" s="16"/>
      <c r="H418" s="16"/>
      <c r="I418" s="16" t="n">
        <v>46255.2800462963</v>
      </c>
      <c r="J418" s="17" t="inlineStr">
        <is>
          <t>A</t>
        </is>
      </c>
      <c r="K418" s="14" t="inlineStr">
        <is>
          <t>official_current</t>
        </is>
      </c>
      <c r="L418" s="14" t="inlineStr">
        <is>
          <t>未缓存输入、输出（官方当前价格页）</t>
        </is>
      </c>
      <c r="M418" s="14" t="inlineStr">
        <is>
          <t>https://docs.volcengine.com/docs/82379/1544106?lang=zh</t>
        </is>
      </c>
      <c r="N418" s="14"/>
      <c r="O418" s="14" t="inlineStr">
        <is>
          <t>https://docs.volcengine.com/docs/82379/1330310?lang=zh</t>
        </is>
      </c>
      <c r="P418" s="14" t="inlineStr">
        <is>
          <t>火山方舟官方模型目录</t>
        </is>
      </c>
      <c r="Q418" s="14"/>
      <c r="R418" s="14" t="inlineStr">
        <is>
          <t>火山方舟中国内地在线推理（常规）人民币价；采用最短上下文档，字段严格映射输入（非音频）/缓存命中（非音频）/输出，并按固定汇率 6.8 换算美元 官方模型版本 doubao-seed-translation-250915 对应 2025-09-15；当前别名与价格由官方页面核验。 缓存命中输入价非官方直接报价：按同厂商 14 个三项价格完整模型的缓存/未缓存输入比例算术平均 20.000000% 推算，Excel 以淡黄色标记。</t>
        </is>
      </c>
    </row>
    <row r="419" ht="42" customHeight="1">
      <c r="A419" s="14" t="inlineStr">
        <is>
          <t>字节</t>
        </is>
      </c>
      <c r="B419" s="14" t="inlineStr">
        <is>
          <t>bytedance/ui-tars-1.5-7b</t>
        </is>
      </c>
      <c r="C419" s="14" t="inlineStr">
        <is>
          <t>UI-TARS 7B</t>
        </is>
      </c>
      <c r="D419" s="14" t="inlineStr">
        <is>
          <t>OpenRouter当前可用</t>
        </is>
      </c>
      <c r="E419" s="15" t="n">
        <v>45860.5</v>
      </c>
      <c r="F419" s="14" t="inlineStr">
        <is>
          <t>OpenRouter created 元数据</t>
        </is>
      </c>
      <c r="G419" s="16" t="n">
        <v>46254.5593402778</v>
      </c>
      <c r="H419" s="16" t="n">
        <v>46255.2800462963</v>
      </c>
      <c r="I419" s="16"/>
      <c r="J419" s="19" t="inlineStr">
        <is>
          <t>C</t>
        </is>
      </c>
      <c r="K419" s="14" t="inlineStr">
        <is>
          <t>domestic_official_price_missing</t>
        </is>
      </c>
      <c r="L419" s="14" t="inlineStr">
        <is>
          <t>无；仅作模型发现，海外/渠道价格已屏蔽</t>
        </is>
      </c>
      <c r="M419" s="14" t="inlineStr">
        <is>
          <t>https://openrouter.ai/api/v1/models</t>
        </is>
      </c>
      <c r="N419" s="14"/>
      <c r="O419" s="14"/>
      <c r="P419" s="14"/>
      <c r="Q419" s="14" t="inlineStr">
        <is>
          <t>data/raw/openrouter/20260821/bc7f2e494c128f804aa44e3430b24af1cb93016e1679b2ea2b481eb06eab91e2.json.gz</t>
        </is>
      </c>
      <c r="R419" s="14" t="inlineStr">
        <is>
          <t>国内厂商仅允许国内官方人民币价按 6.8 换算；当前未找到对应国内官方价格，价格留空。</t>
        </is>
      </c>
    </row>
    <row r="420" ht="42" customHeight="1">
      <c r="A420" s="14" t="inlineStr">
        <is>
          <t>字节</t>
        </is>
      </c>
      <c r="B420" s="14" t="inlineStr">
        <is>
          <t>official:bytedance:doubaoseed16</t>
        </is>
      </c>
      <c r="C420" s="14" t="inlineStr">
        <is>
          <t>Doubao-Seed-1.6</t>
        </is>
      </c>
      <c r="D420" s="14" t="inlineStr">
        <is>
          <t>官方当前在售（OpenRouter未匹配）</t>
        </is>
      </c>
      <c r="E420" s="15" t="n">
        <v>45819.5</v>
      </c>
      <c r="F420" s="14" t="inlineStr">
        <is>
          <t>官方发布/模型页</t>
        </is>
      </c>
      <c r="G420" s="16"/>
      <c r="H420" s="16"/>
      <c r="I420" s="16" t="n">
        <v>46255.2800462963</v>
      </c>
      <c r="J420" s="17" t="inlineStr">
        <is>
          <t>A</t>
        </is>
      </c>
      <c r="K420" s="14" t="inlineStr">
        <is>
          <t>official_current</t>
        </is>
      </c>
      <c r="L420" s="14" t="inlineStr">
        <is>
          <t>未缓存输入、缓存输入、输出（官方当前价格页）</t>
        </is>
      </c>
      <c r="M420" s="14" t="inlineStr">
        <is>
          <t>https://docs.volcengine.com/docs/82379/1544106?lang=zh</t>
        </is>
      </c>
      <c r="N420" s="14"/>
      <c r="O420" s="14" t="inlineStr">
        <is>
          <t>https://developer.volcengine.com/articles/7518983626017472553</t>
        </is>
      </c>
      <c r="P420" s="14" t="inlineStr">
        <is>
          <t>豆包大模型 1.6 系列正式发布 | 火山引擎</t>
        </is>
      </c>
      <c r="Q420" s="14"/>
      <c r="R420" s="14" t="inlineStr">
        <is>
          <t>火山方舟中国内地在线推理（常规）人民币价；采用最短上下文档，字段严格映射输入（非音频）/缓存命中（非音频）/输出，并按固定汇率 6.8 换算美元 火山引擎官方开发者文章明确 2025-06-11 正式发布豆包大模型 1.6 系列。</t>
        </is>
      </c>
    </row>
    <row r="421" ht="42" customHeight="1">
      <c r="A421" s="14" t="inlineStr">
        <is>
          <t>字节</t>
        </is>
      </c>
      <c r="B421" s="14" t="inlineStr">
        <is>
          <t>official:bytedance:doubaoseed16flash</t>
        </is>
      </c>
      <c r="C421" s="14" t="inlineStr">
        <is>
          <t>Doubao-Seed-1.6-Flash</t>
        </is>
      </c>
      <c r="D421" s="14" t="inlineStr">
        <is>
          <t>官方当前在售（OpenRouter未匹配）</t>
        </is>
      </c>
      <c r="E421" s="15" t="n">
        <v>45819.5</v>
      </c>
      <c r="F421" s="14" t="inlineStr">
        <is>
          <t>官方发布/模型页</t>
        </is>
      </c>
      <c r="G421" s="16"/>
      <c r="H421" s="16"/>
      <c r="I421" s="16" t="n">
        <v>46255.2800462963</v>
      </c>
      <c r="J421" s="17" t="inlineStr">
        <is>
          <t>A</t>
        </is>
      </c>
      <c r="K421" s="14" t="inlineStr">
        <is>
          <t>official_current</t>
        </is>
      </c>
      <c r="L421" s="14" t="inlineStr">
        <is>
          <t>未缓存输入、缓存输入、输出（官方当前价格页）</t>
        </is>
      </c>
      <c r="M421" s="14" t="inlineStr">
        <is>
          <t>https://docs.volcengine.com/docs/82379/1544106?lang=zh</t>
        </is>
      </c>
      <c r="N421" s="14"/>
      <c r="O421" s="14" t="inlineStr">
        <is>
          <t>https://developer.volcengine.com/articles/7518983626017472553</t>
        </is>
      </c>
      <c r="P421" s="14" t="inlineStr">
        <is>
          <t>豆包大模型 1.6 系列正式发布 | 火山引擎</t>
        </is>
      </c>
      <c r="Q421" s="14"/>
      <c r="R421" s="14" t="inlineStr">
        <is>
          <t>火山方舟中国内地在线推理（常规）人民币价；采用最短上下文档，字段严格映射输入（非音频）/缓存命中（非音频）/输出，并按固定汇率 6.8 换算美元 火山引擎官方开发者文章将 Doubao-Seed-1.6-Flash 列为 2025-06-11 首发系列成员。</t>
        </is>
      </c>
    </row>
    <row r="422" ht="42" customHeight="1">
      <c r="A422" s="14" t="inlineStr">
        <is>
          <t>字节</t>
        </is>
      </c>
      <c r="B422" s="14" t="inlineStr">
        <is>
          <t>official:bytedance:doubaoseed16lite</t>
        </is>
      </c>
      <c r="C422" s="14" t="inlineStr">
        <is>
          <t>Doubao-Seed-1.6-Lite</t>
        </is>
      </c>
      <c r="D422" s="14" t="inlineStr">
        <is>
          <t>官方当前在售（OpenRouter未匹配）</t>
        </is>
      </c>
      <c r="E422" s="15" t="n">
        <v>45819.5</v>
      </c>
      <c r="F422" s="14" t="inlineStr">
        <is>
          <t>官方发布/模型页</t>
        </is>
      </c>
      <c r="G422" s="16"/>
      <c r="H422" s="16"/>
      <c r="I422" s="16" t="n">
        <v>46255.2800462963</v>
      </c>
      <c r="J422" s="17" t="inlineStr">
        <is>
          <t>A</t>
        </is>
      </c>
      <c r="K422" s="14" t="inlineStr">
        <is>
          <t>official_current</t>
        </is>
      </c>
      <c r="L422" s="14" t="inlineStr">
        <is>
          <t>未缓存输入、缓存输入、输出（官方当前价格页）</t>
        </is>
      </c>
      <c r="M422" s="14" t="inlineStr">
        <is>
          <t>https://docs.volcengine.com/docs/82379/1544106?lang=zh</t>
        </is>
      </c>
      <c r="N422" s="14"/>
      <c r="O422" s="14" t="inlineStr">
        <is>
          <t>https://docs.volcengine.com/docs/82379/1330310?lang=zh</t>
        </is>
      </c>
      <c r="P422" s="14" t="inlineStr">
        <is>
          <t>火山方舟官方模型目录</t>
        </is>
      </c>
      <c r="Q422" s="14"/>
      <c r="R422" s="14" t="inlineStr">
        <is>
          <t>火山方舟中国内地在线推理（常规）人民币价；采用最短上下文档，字段严格映射输入（非音频）/缓存命中（非音频）/输出，并按固定汇率 6.8 换算美元 按 Seed 1.6 系列首发日期归组；当前模型身份由火山方舟官方模型目录核验。</t>
        </is>
      </c>
    </row>
  </sheetData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O15"/>
  <sheetViews>
    <sheetView showGridLines="0" workbookViewId="0">
      <pane ySplit="1" topLeftCell="A2" activePane="bottomLeft" state="frozen"/>
    </sheetView>
  </sheetViews>
  <sheetFormatPr defaultRowHeight="15"/>
  <cols>
    <col min="1" max="1" width="14" customWidth="1"/>
    <col min="2" max="2" width="38" customWidth="1"/>
    <col min="3" max="3" width="38" customWidth="1"/>
    <col min="4" max="4" width="30" customWidth="1"/>
    <col min="5" max="5" width="14" customWidth="1"/>
    <col min="6" max="6" width="16" customWidth="1"/>
    <col min="7" max="7" width="18" customWidth="1"/>
    <col min="8" max="8" width="18" customWidth="1"/>
    <col min="9" max="9" width="18" customWidth="1"/>
    <col min="10" max="10" width="14" customWidth="1"/>
    <col min="11" max="11" width="50" customWidth="1"/>
    <col min="12" max="12" width="50" customWidth="1"/>
    <col min="13" max="13" width="50" customWidth="1"/>
    <col min="14" max="14" width="50" customWidth="1"/>
    <col min="15" max="15" width="72" customWidth="1"/>
  </cols>
  <sheetData>
    <row r="1" ht="42" customHeight="1">
      <c r="A1" s="20" t="inlineStr">
        <is>
          <t>公司</t>
        </is>
      </c>
      <c r="B1" s="20" t="inlineStr">
        <is>
          <t>总表模型ID</t>
        </is>
      </c>
      <c r="C1" s="20" t="inlineStr">
        <is>
          <t>原事件模型ID</t>
        </is>
      </c>
      <c r="D1" s="20" t="inlineStr">
        <is>
          <t>模型名称</t>
        </is>
      </c>
      <c r="E1" s="20" t="inlineStr">
        <is>
          <t>生效日期</t>
        </is>
      </c>
      <c r="F1" s="20" t="inlineStr">
        <is>
          <t>变动字段</t>
        </is>
      </c>
      <c r="G1" s="20" t="inlineStr">
        <is>
          <t>原价（美元/百万tokens）</t>
        </is>
      </c>
      <c r="H1" s="20" t="inlineStr">
        <is>
          <t>新价（美元/百万tokens）</t>
        </is>
      </c>
      <c r="I1" s="20" t="inlineStr">
        <is>
          <t>涨跌幅</t>
        </is>
      </c>
      <c r="J1" s="20" t="inlineStr">
        <is>
          <t>证据类型</t>
        </is>
      </c>
      <c r="K1" s="20" t="inlineStr">
        <is>
          <t>官方/权威来源URL</t>
        </is>
      </c>
      <c r="L1" s="20" t="inlineStr">
        <is>
          <t>来源标题</t>
        </is>
      </c>
      <c r="M1" s="20" t="inlineStr">
        <is>
          <t>当前价格页URL</t>
        </is>
      </c>
      <c r="N1" s="20" t="inlineStr">
        <is>
          <t>此前价格页URL</t>
        </is>
      </c>
      <c r="O1" s="20" t="inlineStr">
        <is>
          <t>证据说明</t>
        </is>
      </c>
    </row>
    <row r="2" ht="88" customHeight="1">
      <c r="A2" s="21" t="inlineStr">
        <is>
          <t>OpenAI</t>
        </is>
      </c>
      <c r="B2" s="21" t="inlineStr">
        <is>
          <t>openai/gpt-5.6-luna</t>
        </is>
      </c>
      <c r="C2" s="21" t="inlineStr">
        <is>
          <t>official:openai:gpt56luna</t>
        </is>
      </c>
      <c r="D2" s="21" t="inlineStr">
        <is>
          <t>GPT-5.6-Luna</t>
        </is>
      </c>
      <c r="E2" s="22" t="n">
        <v>46233.5</v>
      </c>
      <c r="F2" s="21" t="inlineStr">
        <is>
          <t>未缓存输入</t>
        </is>
      </c>
      <c r="G2" s="23" t="n">
        <v>1</v>
      </c>
      <c r="H2" s="23" t="n">
        <v>0.2</v>
      </c>
      <c r="I2" s="24">
        <f>IF(G2=0,"",(H2-G2)/G2)</f>
        <v>-0.8</v>
      </c>
      <c r="J2" s="21" t="inlineStr">
        <is>
          <t>official</t>
        </is>
      </c>
      <c r="K2" s="21" t="inlineStr">
        <is>
          <t>https://openai.com/index/advancing-the-price-performance-frontier-with-gpt-5-6/</t>
        </is>
      </c>
      <c r="L2" s="21" t="inlineStr">
        <is>
          <t>Advancing the price-performance frontier with GPT-5.6</t>
        </is>
      </c>
      <c r="M2" s="21" t="inlineStr">
        <is>
          <t>https://developers.openai.com/api/docs/models/gpt-5.6-luna</t>
        </is>
      </c>
      <c r="N2" s="21"/>
      <c r="O2" s="21" t="inlineStr">
        <is>
          <t>OpenAI states that Luna became 80% cheaper starting July 30, 2026. Launch pricing was $1 input, $0.10 cached input and $6 output; current pricing is $0.20, $0.02 and $1.20 per 1M tokens.</t>
        </is>
      </c>
    </row>
    <row r="3" ht="88" customHeight="1">
      <c r="A3" s="21" t="inlineStr">
        <is>
          <t>OpenAI</t>
        </is>
      </c>
      <c r="B3" s="21" t="inlineStr">
        <is>
          <t>openai/gpt-5.6-luna</t>
        </is>
      </c>
      <c r="C3" s="21" t="inlineStr">
        <is>
          <t>official:openai:gpt56luna</t>
        </is>
      </c>
      <c r="D3" s="21" t="inlineStr">
        <is>
          <t>GPT-5.6-Luna</t>
        </is>
      </c>
      <c r="E3" s="22" t="n">
        <v>46233.5</v>
      </c>
      <c r="F3" s="21" t="inlineStr">
        <is>
          <t>缓存输入</t>
        </is>
      </c>
      <c r="G3" s="23" t="n">
        <v>0.1</v>
      </c>
      <c r="H3" s="23" t="n">
        <v>0.02</v>
      </c>
      <c r="I3" s="24">
        <f>IF(G3=0,"",(H3-G3)/G3)</f>
        <v>-0.8</v>
      </c>
      <c r="J3" s="21" t="inlineStr">
        <is>
          <t>official</t>
        </is>
      </c>
      <c r="K3" s="21" t="inlineStr">
        <is>
          <t>https://openai.com/index/advancing-the-price-performance-frontier-with-gpt-5-6/</t>
        </is>
      </c>
      <c r="L3" s="21" t="inlineStr">
        <is>
          <t>Advancing the price-performance frontier with GPT-5.6</t>
        </is>
      </c>
      <c r="M3" s="21" t="inlineStr">
        <is>
          <t>https://developers.openai.com/api/docs/models/gpt-5.6-luna</t>
        </is>
      </c>
      <c r="N3" s="21"/>
      <c r="O3" s="21" t="inlineStr">
        <is>
          <t>OpenAI states that Luna became 80% cheaper starting July 30, 2026. Launch pricing was $1 input, $0.10 cached input and $6 output; current pricing is $0.20, $0.02 and $1.20 per 1M tokens.</t>
        </is>
      </c>
    </row>
    <row r="4" ht="88" customHeight="1">
      <c r="A4" s="21" t="inlineStr">
        <is>
          <t>OpenAI</t>
        </is>
      </c>
      <c r="B4" s="21" t="inlineStr">
        <is>
          <t>openai/gpt-5.6-luna</t>
        </is>
      </c>
      <c r="C4" s="21" t="inlineStr">
        <is>
          <t>official:openai:gpt56luna</t>
        </is>
      </c>
      <c r="D4" s="21" t="inlineStr">
        <is>
          <t>GPT-5.6-Luna</t>
        </is>
      </c>
      <c r="E4" s="22" t="n">
        <v>46233.5</v>
      </c>
      <c r="F4" s="21" t="inlineStr">
        <is>
          <t>输出</t>
        </is>
      </c>
      <c r="G4" s="23" t="n">
        <v>6</v>
      </c>
      <c r="H4" s="23" t="n">
        <v>1.2</v>
      </c>
      <c r="I4" s="24">
        <f>IF(G4=0,"",(H4-G4)/G4)</f>
        <v>-0.8</v>
      </c>
      <c r="J4" s="21" t="inlineStr">
        <is>
          <t>official</t>
        </is>
      </c>
      <c r="K4" s="21" t="inlineStr">
        <is>
          <t>https://openai.com/index/advancing-the-price-performance-frontier-with-gpt-5-6/</t>
        </is>
      </c>
      <c r="L4" s="21" t="inlineStr">
        <is>
          <t>Advancing the price-performance frontier with GPT-5.6</t>
        </is>
      </c>
      <c r="M4" s="21" t="inlineStr">
        <is>
          <t>https://developers.openai.com/api/docs/models/gpt-5.6-luna</t>
        </is>
      </c>
      <c r="N4" s="21"/>
      <c r="O4" s="21" t="inlineStr">
        <is>
          <t>OpenAI states that Luna became 80% cheaper starting July 30, 2026. Launch pricing was $1 input, $0.10 cached input and $6 output; current pricing is $0.20, $0.02 and $1.20 per 1M tokens.</t>
        </is>
      </c>
    </row>
    <row r="5" ht="88" customHeight="1">
      <c r="A5" s="21" t="inlineStr">
        <is>
          <t>OpenAI</t>
        </is>
      </c>
      <c r="B5" s="21" t="inlineStr">
        <is>
          <t>openai/gpt-5.6-terra</t>
        </is>
      </c>
      <c r="C5" s="21" t="inlineStr">
        <is>
          <t>official:openai:gpt56terra</t>
        </is>
      </c>
      <c r="D5" s="21" t="inlineStr">
        <is>
          <t>GPT-5.6-Terra</t>
        </is>
      </c>
      <c r="E5" s="22" t="n">
        <v>46233.5</v>
      </c>
      <c r="F5" s="21" t="inlineStr">
        <is>
          <t>未缓存输入</t>
        </is>
      </c>
      <c r="G5" s="23" t="n">
        <v>2.5</v>
      </c>
      <c r="H5" s="23" t="n">
        <v>2</v>
      </c>
      <c r="I5" s="24">
        <f>IF(G5=0,"",(H5-G5)/G5)</f>
        <v>-0.2</v>
      </c>
      <c r="J5" s="21" t="inlineStr">
        <is>
          <t>official</t>
        </is>
      </c>
      <c r="K5" s="21" t="inlineStr">
        <is>
          <t>https://openai.com/index/advancing-the-price-performance-frontier-with-gpt-5-6/</t>
        </is>
      </c>
      <c r="L5" s="21" t="inlineStr">
        <is>
          <t>Advancing the price-performance frontier with GPT-5.6</t>
        </is>
      </c>
      <c r="M5" s="21" t="inlineStr">
        <is>
          <t>https://developers.openai.com/api/docs/models/gpt-5.6-terra</t>
        </is>
      </c>
      <c r="N5" s="21"/>
      <c r="O5" s="21" t="inlineStr">
        <is>
          <t>OpenAI states that Terra became 20% cheaper starting July 30, 2026. Launch pricing was $2.50 input, $0.25 cached input and $15 output; current pricing is $2, $0.20 and $12 per 1M tokens.</t>
        </is>
      </c>
    </row>
    <row r="6" ht="88" customHeight="1">
      <c r="A6" s="21" t="inlineStr">
        <is>
          <t>OpenAI</t>
        </is>
      </c>
      <c r="B6" s="21" t="inlineStr">
        <is>
          <t>openai/gpt-5.6-terra</t>
        </is>
      </c>
      <c r="C6" s="21" t="inlineStr">
        <is>
          <t>official:openai:gpt56terra</t>
        </is>
      </c>
      <c r="D6" s="21" t="inlineStr">
        <is>
          <t>GPT-5.6-Terra</t>
        </is>
      </c>
      <c r="E6" s="22" t="n">
        <v>46233.5</v>
      </c>
      <c r="F6" s="21" t="inlineStr">
        <is>
          <t>缓存输入</t>
        </is>
      </c>
      <c r="G6" s="23" t="n">
        <v>0.25</v>
      </c>
      <c r="H6" s="23" t="n">
        <v>0.2</v>
      </c>
      <c r="I6" s="24">
        <f>IF(G6=0,"",(H6-G6)/G6)</f>
        <v>-0.2</v>
      </c>
      <c r="J6" s="21" t="inlineStr">
        <is>
          <t>official</t>
        </is>
      </c>
      <c r="K6" s="21" t="inlineStr">
        <is>
          <t>https://openai.com/index/advancing-the-price-performance-frontier-with-gpt-5-6/</t>
        </is>
      </c>
      <c r="L6" s="21" t="inlineStr">
        <is>
          <t>Advancing the price-performance frontier with GPT-5.6</t>
        </is>
      </c>
      <c r="M6" s="21" t="inlineStr">
        <is>
          <t>https://developers.openai.com/api/docs/models/gpt-5.6-terra</t>
        </is>
      </c>
      <c r="N6" s="21"/>
      <c r="O6" s="21" t="inlineStr">
        <is>
          <t>OpenAI states that Terra became 20% cheaper starting July 30, 2026. Launch pricing was $2.50 input, $0.25 cached input and $15 output; current pricing is $2, $0.20 and $12 per 1M tokens.</t>
        </is>
      </c>
    </row>
    <row r="7" ht="88" customHeight="1">
      <c r="A7" s="21" t="inlineStr">
        <is>
          <t>OpenAI</t>
        </is>
      </c>
      <c r="B7" s="21" t="inlineStr">
        <is>
          <t>openai/gpt-5.6-terra</t>
        </is>
      </c>
      <c r="C7" s="21" t="inlineStr">
        <is>
          <t>official:openai:gpt56terra</t>
        </is>
      </c>
      <c r="D7" s="21" t="inlineStr">
        <is>
          <t>GPT-5.6-Terra</t>
        </is>
      </c>
      <c r="E7" s="22" t="n">
        <v>46233.5</v>
      </c>
      <c r="F7" s="21" t="inlineStr">
        <is>
          <t>输出</t>
        </is>
      </c>
      <c r="G7" s="23" t="n">
        <v>15</v>
      </c>
      <c r="H7" s="23" t="n">
        <v>12</v>
      </c>
      <c r="I7" s="24">
        <f>IF(G7=0,"",(H7-G7)/G7)</f>
        <v>-0.2</v>
      </c>
      <c r="J7" s="21" t="inlineStr">
        <is>
          <t>official</t>
        </is>
      </c>
      <c r="K7" s="21" t="inlineStr">
        <is>
          <t>https://openai.com/index/advancing-the-price-performance-frontier-with-gpt-5-6/</t>
        </is>
      </c>
      <c r="L7" s="21" t="inlineStr">
        <is>
          <t>Advancing the price-performance frontier with GPT-5.6</t>
        </is>
      </c>
      <c r="M7" s="21" t="inlineStr">
        <is>
          <t>https://developers.openai.com/api/docs/models/gpt-5.6-terra</t>
        </is>
      </c>
      <c r="N7" s="21"/>
      <c r="O7" s="21" t="inlineStr">
        <is>
          <t>OpenAI states that Terra became 20% cheaper starting July 30, 2026. Launch pricing was $2.50 input, $0.25 cached input and $15 output; current pricing is $2, $0.20 and $12 per 1M tokens.</t>
        </is>
      </c>
    </row>
    <row r="8" ht="88" customHeight="1">
      <c r="A8" s="21" t="inlineStr">
        <is>
          <t>Anthropic</t>
        </is>
      </c>
      <c r="B8" s="21" t="inlineStr">
        <is>
          <t>anthropic/claude-3.5-haiku</t>
        </is>
      </c>
      <c r="C8" s="21" t="inlineStr">
        <is>
          <t>anthropic/claude-3.5-haiku</t>
        </is>
      </c>
      <c r="D8" s="21" t="inlineStr">
        <is>
          <t>Claude 3.5 Haiku</t>
        </is>
      </c>
      <c r="E8" s="22" t="n">
        <v>45629.5</v>
      </c>
      <c r="F8" s="21" t="inlineStr">
        <is>
          <t>未缓存输入</t>
        </is>
      </c>
      <c r="G8" s="23" t="n">
        <v>1</v>
      </c>
      <c r="H8" s="23" t="n">
        <v>0.8</v>
      </c>
      <c r="I8" s="24">
        <f>IF(G8=0,"",(H8-G8)/G8)</f>
        <v>-0.2</v>
      </c>
      <c r="J8" s="21" t="inlineStr">
        <is>
          <t>official</t>
        </is>
      </c>
      <c r="K8" s="21" t="inlineStr">
        <is>
          <t>https://www.anthropic.com/news/3-5-models-and-computer-use</t>
        </is>
      </c>
      <c r="L8" s="21" t="inlineStr">
        <is>
          <t>Introducing computer use, a new Claude 3.5 Sonnet, and Claude 3.5 Haiku</t>
        </is>
      </c>
      <c r="M8" s="21" t="inlineStr">
        <is>
          <t>https://platform.claude.com/docs/en/about-claude/pricing</t>
        </is>
      </c>
      <c r="N8" s="21"/>
      <c r="O8" s="21" t="inlineStr">
        <is>
          <t>Anthropic 在原发布公告的 2024-12-03 更新中明确将 Claude 3.5 Haiku 从 1/5 美元修订为 0.80/4 美元；OpenRouter 2024-11-22 与 2024-12-17 快照亦与公告前后价格一致。缓存价的后续出现不作为这次调价事件。</t>
        </is>
      </c>
    </row>
    <row r="9" ht="88" customHeight="1">
      <c r="A9" s="21" t="inlineStr">
        <is>
          <t>Anthropic</t>
        </is>
      </c>
      <c r="B9" s="21" t="inlineStr">
        <is>
          <t>anthropic/claude-3.5-haiku</t>
        </is>
      </c>
      <c r="C9" s="21" t="inlineStr">
        <is>
          <t>anthropic/claude-3.5-haiku</t>
        </is>
      </c>
      <c r="D9" s="21" t="inlineStr">
        <is>
          <t>Claude 3.5 Haiku</t>
        </is>
      </c>
      <c r="E9" s="22" t="n">
        <v>45629.5</v>
      </c>
      <c r="F9" s="21" t="inlineStr">
        <is>
          <t>输出</t>
        </is>
      </c>
      <c r="G9" s="23" t="n">
        <v>5</v>
      </c>
      <c r="H9" s="23" t="n">
        <v>4</v>
      </c>
      <c r="I9" s="24">
        <f>IF(G9=0,"",(H9-G9)/G9)</f>
        <v>-0.2</v>
      </c>
      <c r="J9" s="21" t="inlineStr">
        <is>
          <t>official</t>
        </is>
      </c>
      <c r="K9" s="21" t="inlineStr">
        <is>
          <t>https://www.anthropic.com/news/3-5-models-and-computer-use</t>
        </is>
      </c>
      <c r="L9" s="21" t="inlineStr">
        <is>
          <t>Introducing computer use, a new Claude 3.5 Sonnet, and Claude 3.5 Haiku</t>
        </is>
      </c>
      <c r="M9" s="21" t="inlineStr">
        <is>
          <t>https://platform.claude.com/docs/en/about-claude/pricing</t>
        </is>
      </c>
      <c r="N9" s="21"/>
      <c r="O9" s="21" t="inlineStr">
        <is>
          <t>Anthropic 在原发布公告的 2024-12-03 更新中明确将 Claude 3.5 Haiku 从 1/5 美元修订为 0.80/4 美元；OpenRouter 2024-11-22 与 2024-12-17 快照亦与公告前后价格一致。缓存价的后续出现不作为这次调价事件。</t>
        </is>
      </c>
    </row>
    <row r="10" ht="88" customHeight="1">
      <c r="A10" s="21" t="inlineStr">
        <is>
          <t>DeepSeek</t>
        </is>
      </c>
      <c r="B10" s="21" t="inlineStr">
        <is>
          <t>deepseek/deepseek-v4-flash</t>
        </is>
      </c>
      <c r="C10" s="21" t="inlineStr">
        <is>
          <t>deepseek/deepseek-v4-flash</t>
        </is>
      </c>
      <c r="D10" s="21" t="inlineStr">
        <is>
          <t>DeepSeek-V4-Flash</t>
        </is>
      </c>
      <c r="E10" s="22" t="n">
        <v>46251.5</v>
      </c>
      <c r="F10" s="21" t="inlineStr">
        <is>
          <t>未缓存输入</t>
        </is>
      </c>
      <c r="G10" s="23" t="n">
        <v>0.294117647058824</v>
      </c>
      <c r="H10" s="23" t="n">
        <v>0.441176470588235</v>
      </c>
      <c r="I10" s="24">
        <f>IF(G10=0,"",(H10-G10)/G10)</f>
        <v>0.5</v>
      </c>
      <c r="J10" s="21" t="inlineStr">
        <is>
          <t>official</t>
        </is>
      </c>
      <c r="K10" s="21" t="inlineStr">
        <is>
          <t>https://api-docs.deepseek.com/zh-cn/updates/</t>
        </is>
      </c>
      <c r="L10" s="21" t="inlineStr">
        <is>
          <t>DeepSeek API 更新日志：DeepSeek-V4-Pro 更新 / API 定价调整</t>
        </is>
      </c>
      <c r="M10" s="21" t="inlineStr">
        <is>
          <t>https://api-docs.deepseek.com/zh-cn/quick_start/pricing/</t>
        </is>
      </c>
      <c r="N10" s="21" t="inlineStr">
        <is>
          <t>https://api-docs.deepseek.com/zh-cn/quick_start/pricing/</t>
        </is>
      </c>
      <c r="O10" s="21" t="inlineStr">
        <is>
          <t>DeepSeek 官方更新日志明确新价格自北京时间 2026-08-17 00:00 生效。按同档比较口径，调价前国内官方高峰价（缓存命中/未命中输入/输出）为 0.04/2/4 元，调价后高峰价为 0.10/3/9 元；对应为 2.50x（上涨150%）、1.50x（上涨50%）、2.25x（上涨125%）。新空闲价 0.05/1.5/4.5 元仅作时段价留痕，不与旧高峰价交叉比较。配置保留人民币原值，入库按固定 1 USD = 6.8 CNY 换算。</t>
        </is>
      </c>
    </row>
    <row r="11" ht="88" customHeight="1">
      <c r="A11" s="21" t="inlineStr">
        <is>
          <t>DeepSeek</t>
        </is>
      </c>
      <c r="B11" s="21" t="inlineStr">
        <is>
          <t>deepseek/deepseek-v4-flash</t>
        </is>
      </c>
      <c r="C11" s="21" t="inlineStr">
        <is>
          <t>deepseek/deepseek-v4-flash</t>
        </is>
      </c>
      <c r="D11" s="21" t="inlineStr">
        <is>
          <t>DeepSeek-V4-Flash</t>
        </is>
      </c>
      <c r="E11" s="22" t="n">
        <v>46251.5</v>
      </c>
      <c r="F11" s="21" t="inlineStr">
        <is>
          <t>缓存输入</t>
        </is>
      </c>
      <c r="G11" s="23" t="n">
        <v>0.00588235294117647</v>
      </c>
      <c r="H11" s="23" t="n">
        <v>0.0147058823529412</v>
      </c>
      <c r="I11" s="24">
        <f>IF(G11=0,"",(H11-G11)/G11)</f>
        <v>1.5</v>
      </c>
      <c r="J11" s="21" t="inlineStr">
        <is>
          <t>official</t>
        </is>
      </c>
      <c r="K11" s="21" t="inlineStr">
        <is>
          <t>https://api-docs.deepseek.com/zh-cn/updates/</t>
        </is>
      </c>
      <c r="L11" s="21" t="inlineStr">
        <is>
          <t>DeepSeek API 更新日志：DeepSeek-V4-Pro 更新 / API 定价调整</t>
        </is>
      </c>
      <c r="M11" s="21" t="inlineStr">
        <is>
          <t>https://api-docs.deepseek.com/zh-cn/quick_start/pricing/</t>
        </is>
      </c>
      <c r="N11" s="21" t="inlineStr">
        <is>
          <t>https://api-docs.deepseek.com/zh-cn/quick_start/pricing/</t>
        </is>
      </c>
      <c r="O11" s="21" t="inlineStr">
        <is>
          <t>DeepSeek 官方更新日志明确新价格自北京时间 2026-08-17 00:00 生效。按同档比较口径，调价前国内官方高峰价（缓存命中/未命中输入/输出）为 0.04/2/4 元，调价后高峰价为 0.10/3/9 元；对应为 2.50x（上涨150%）、1.50x（上涨50%）、2.25x（上涨125%）。新空闲价 0.05/1.5/4.5 元仅作时段价留痕，不与旧高峰价交叉比较。配置保留人民币原值，入库按固定 1 USD = 6.8 CNY 换算。</t>
        </is>
      </c>
    </row>
    <row r="12" ht="88" customHeight="1">
      <c r="A12" s="21" t="inlineStr">
        <is>
          <t>DeepSeek</t>
        </is>
      </c>
      <c r="B12" s="21" t="inlineStr">
        <is>
          <t>deepseek/deepseek-v4-flash</t>
        </is>
      </c>
      <c r="C12" s="21" t="inlineStr">
        <is>
          <t>deepseek/deepseek-v4-flash</t>
        </is>
      </c>
      <c r="D12" s="21" t="inlineStr">
        <is>
          <t>DeepSeek-V4-Flash</t>
        </is>
      </c>
      <c r="E12" s="22" t="n">
        <v>46251.5</v>
      </c>
      <c r="F12" s="21" t="inlineStr">
        <is>
          <t>输出</t>
        </is>
      </c>
      <c r="G12" s="23" t="n">
        <v>0.588235294117647</v>
      </c>
      <c r="H12" s="23" t="n">
        <v>1.32352941176471</v>
      </c>
      <c r="I12" s="24">
        <f>IF(G12=0,"",(H12-G12)/G12)</f>
        <v>1.25</v>
      </c>
      <c r="J12" s="21" t="inlineStr">
        <is>
          <t>official</t>
        </is>
      </c>
      <c r="K12" s="21" t="inlineStr">
        <is>
          <t>https://api-docs.deepseek.com/zh-cn/updates/</t>
        </is>
      </c>
      <c r="L12" s="21" t="inlineStr">
        <is>
          <t>DeepSeek API 更新日志：DeepSeek-V4-Pro 更新 / API 定价调整</t>
        </is>
      </c>
      <c r="M12" s="21" t="inlineStr">
        <is>
          <t>https://api-docs.deepseek.com/zh-cn/quick_start/pricing/</t>
        </is>
      </c>
      <c r="N12" s="21" t="inlineStr">
        <is>
          <t>https://api-docs.deepseek.com/zh-cn/quick_start/pricing/</t>
        </is>
      </c>
      <c r="O12" s="21" t="inlineStr">
        <is>
          <t>DeepSeek 官方更新日志明确新价格自北京时间 2026-08-17 00:00 生效。按同档比较口径，调价前国内官方高峰价（缓存命中/未命中输入/输出）为 0.04/2/4 元，调价后高峰价为 0.10/3/9 元；对应为 2.50x（上涨150%）、1.50x（上涨50%）、2.25x（上涨125%）。新空闲价 0.05/1.5/4.5 元仅作时段价留痕，不与旧高峰价交叉比较。配置保留人民币原值，入库按固定 1 USD = 6.8 CNY 换算。</t>
        </is>
      </c>
    </row>
    <row r="13" ht="88" customHeight="1">
      <c r="A13" s="21" t="inlineStr">
        <is>
          <t>DeepSeek</t>
        </is>
      </c>
      <c r="B13" s="21" t="inlineStr">
        <is>
          <t>deepseek/deepseek-v4-pro</t>
        </is>
      </c>
      <c r="C13" s="21" t="inlineStr">
        <is>
          <t>deepseek/deepseek-v4-pro</t>
        </is>
      </c>
      <c r="D13" s="21" t="inlineStr">
        <is>
          <t>DeepSeek-V4-Pro</t>
        </is>
      </c>
      <c r="E13" s="22" t="n">
        <v>46251.5</v>
      </c>
      <c r="F13" s="21" t="inlineStr">
        <is>
          <t>未缓存输入</t>
        </is>
      </c>
      <c r="G13" s="23" t="n">
        <v>0.882352941176471</v>
      </c>
      <c r="H13" s="23" t="n">
        <v>1.32352941176471</v>
      </c>
      <c r="I13" s="24">
        <f>IF(G13=0,"",(H13-G13)/G13)</f>
        <v>0.5</v>
      </c>
      <c r="J13" s="21" t="inlineStr">
        <is>
          <t>official</t>
        </is>
      </c>
      <c r="K13" s="21" t="inlineStr">
        <is>
          <t>https://api-docs.deepseek.com/zh-cn/updates/</t>
        </is>
      </c>
      <c r="L13" s="21" t="inlineStr">
        <is>
          <t>DeepSeek API 更新日志：DeepSeek-V4-Pro 更新 / API 定价调整</t>
        </is>
      </c>
      <c r="M13" s="21" t="inlineStr">
        <is>
          <t>https://api-docs.deepseek.com/zh-cn/quick_start/pricing/</t>
        </is>
      </c>
      <c r="N13" s="21" t="inlineStr">
        <is>
          <t>https://api-docs.deepseek.com/zh-cn/quick_start/pricing/</t>
        </is>
      </c>
      <c r="O13" s="21" t="inlineStr">
        <is>
          <t>DeepSeek 官方更新日志明确新价格自北京时间 2026-08-17 00:00 生效。按同档比较口径，调价前国内官方高峰价（缓存命中/未命中输入/输出）为 0.05/6/12 元，调价后高峰价为 0.30/9/27 元；对应为 6.00x（上涨500%）、1.50x（上涨50%）、2.25x（上涨125%）。新空闲价 0.15/4.5/13.5 元仅作时段价留痕，不与旧高峰价交叉比较。优惠、促销和折扣不再生成模型标准价变动点。配置保留人民币原值，入库按固定 1 USD = 6.8 CNY 换算。</t>
        </is>
      </c>
    </row>
    <row r="14" ht="88" customHeight="1">
      <c r="A14" s="21" t="inlineStr">
        <is>
          <t>DeepSeek</t>
        </is>
      </c>
      <c r="B14" s="21" t="inlineStr">
        <is>
          <t>deepseek/deepseek-v4-pro</t>
        </is>
      </c>
      <c r="C14" s="21" t="inlineStr">
        <is>
          <t>deepseek/deepseek-v4-pro</t>
        </is>
      </c>
      <c r="D14" s="21" t="inlineStr">
        <is>
          <t>DeepSeek-V4-Pro</t>
        </is>
      </c>
      <c r="E14" s="22" t="n">
        <v>46251.5</v>
      </c>
      <c r="F14" s="21" t="inlineStr">
        <is>
          <t>缓存输入</t>
        </is>
      </c>
      <c r="G14" s="23" t="n">
        <v>0.00735294117647059</v>
      </c>
      <c r="H14" s="23" t="n">
        <v>0.0441176470588235</v>
      </c>
      <c r="I14" s="24">
        <f>IF(G14=0,"",(H14-G14)/G14)</f>
        <v>5</v>
      </c>
      <c r="J14" s="21" t="inlineStr">
        <is>
          <t>official</t>
        </is>
      </c>
      <c r="K14" s="21" t="inlineStr">
        <is>
          <t>https://api-docs.deepseek.com/zh-cn/updates/</t>
        </is>
      </c>
      <c r="L14" s="21" t="inlineStr">
        <is>
          <t>DeepSeek API 更新日志：DeepSeek-V4-Pro 更新 / API 定价调整</t>
        </is>
      </c>
      <c r="M14" s="21" t="inlineStr">
        <is>
          <t>https://api-docs.deepseek.com/zh-cn/quick_start/pricing/</t>
        </is>
      </c>
      <c r="N14" s="21" t="inlineStr">
        <is>
          <t>https://api-docs.deepseek.com/zh-cn/quick_start/pricing/</t>
        </is>
      </c>
      <c r="O14" s="21" t="inlineStr">
        <is>
          <t>DeepSeek 官方更新日志明确新价格自北京时间 2026-08-17 00:00 生效。按同档比较口径，调价前国内官方高峰价（缓存命中/未命中输入/输出）为 0.05/6/12 元，调价后高峰价为 0.30/9/27 元；对应为 6.00x（上涨500%）、1.50x（上涨50%）、2.25x（上涨125%）。新空闲价 0.15/4.5/13.5 元仅作时段价留痕，不与旧高峰价交叉比较。优惠、促销和折扣不再生成模型标准价变动点。配置保留人民币原值，入库按固定 1 USD = 6.8 CNY 换算。</t>
        </is>
      </c>
    </row>
    <row r="15" ht="88" customHeight="1">
      <c r="A15" s="21" t="inlineStr">
        <is>
          <t>DeepSeek</t>
        </is>
      </c>
      <c r="B15" s="21" t="inlineStr">
        <is>
          <t>deepseek/deepseek-v4-pro</t>
        </is>
      </c>
      <c r="C15" s="21" t="inlineStr">
        <is>
          <t>deepseek/deepseek-v4-pro</t>
        </is>
      </c>
      <c r="D15" s="21" t="inlineStr">
        <is>
          <t>DeepSeek-V4-Pro</t>
        </is>
      </c>
      <c r="E15" s="22" t="n">
        <v>46251.5</v>
      </c>
      <c r="F15" s="21" t="inlineStr">
        <is>
          <t>输出</t>
        </is>
      </c>
      <c r="G15" s="23" t="n">
        <v>1.76470588235294</v>
      </c>
      <c r="H15" s="23" t="n">
        <v>3.97058823529412</v>
      </c>
      <c r="I15" s="24">
        <f>IF(G15=0,"",(H15-G15)/G15)</f>
        <v>1.25</v>
      </c>
      <c r="J15" s="21" t="inlineStr">
        <is>
          <t>official</t>
        </is>
      </c>
      <c r="K15" s="21" t="inlineStr">
        <is>
          <t>https://api-docs.deepseek.com/zh-cn/updates/</t>
        </is>
      </c>
      <c r="L15" s="21" t="inlineStr">
        <is>
          <t>DeepSeek API 更新日志：DeepSeek-V4-Pro 更新 / API 定价调整</t>
        </is>
      </c>
      <c r="M15" s="21" t="inlineStr">
        <is>
          <t>https://api-docs.deepseek.com/zh-cn/quick_start/pricing/</t>
        </is>
      </c>
      <c r="N15" s="21" t="inlineStr">
        <is>
          <t>https://api-docs.deepseek.com/zh-cn/quick_start/pricing/</t>
        </is>
      </c>
      <c r="O15" s="21" t="inlineStr">
        <is>
          <t>DeepSeek 官方更新日志明确新价格自北京时间 2026-08-17 00:00 生效。按同档比较口径，调价前国内官方高峰价（缓存命中/未命中输入/输出）为 0.05/6/12 元，调价后高峰价为 0.30/9/27 元；对应为 6.00x（上涨500%）、1.50x（上涨50%）、2.25x（上涨125%）。新空闲价 0.15/4.5/13.5 元仅作时段价留痕，不与旧高峰价交叉比较。优惠、促销和折扣不再生成模型标准价变动点。配置保留人民币原值，入库按固定 1 USD = 6.8 CNY 换算。</t>
        </is>
      </c>
    </row>
  </sheetData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F26"/>
  <sheetViews>
    <sheetView showGridLines="0" workbookViewId="0">
      <pane ySplit="1" topLeftCell="A2" activePane="bottomLeft" state="frozen"/>
    </sheetView>
  </sheetViews>
  <sheetFormatPr defaultRowHeight="15"/>
  <cols>
    <col min="1" max="1" width="22" customWidth="1"/>
    <col min="2" max="2" width="86" customWidth="1"/>
    <col min="3" max="3" width="15" customWidth="1"/>
    <col min="4" max="4" width="15" customWidth="1"/>
    <col min="5" max="5" width="15" customWidth="1"/>
    <col min="6" max="6" width="15" customWidth="1"/>
  </cols>
  <sheetData>
    <row r="1" ht="34" customHeight="1">
      <c r="A1" s="25" t="inlineStr">
        <is>
          <t>API 价格历史全量目录：口径与覆盖</t>
        </is>
      </c>
      <c r="B1" s="25"/>
      <c r="C1" s="25"/>
      <c r="D1" s="25"/>
      <c r="E1" s="25"/>
      <c r="F1" s="25"/>
    </row>
    <row r="2">
      <c r="A2" s="26" t="inlineStr">
        <is>
          <t>数据更新至 2026-08-21；共 421 个基础模型/官方模型条目；千问有 20 条北京官方直接缓存价格，另有 160 个模型按同厂商平均比例补全缓存价格。</t>
        </is>
      </c>
      <c r="B2" s="26"/>
      <c r="C2" s="26"/>
      <c r="D2" s="26"/>
      <c r="E2" s="26"/>
      <c r="F2" s="26"/>
    </row>
    <row r="3">
      <c r="A3" s="27" t="inlineStr">
        <is>
          <t>统一单位</t>
        </is>
      </c>
      <c r="B3" s="28" t="inlineStr">
        <is>
          <t>USD / 1M tokens；人民币按 1 USD = 6.8 CNY 固定换算</t>
        </is>
      </c>
      <c r="C3" s="28"/>
      <c r="D3" s="28"/>
      <c r="E3" s="28"/>
      <c r="F3" s="28"/>
    </row>
    <row r="4">
      <c r="A4" s="27" t="inlineStr">
        <is>
          <t>模型范围</t>
        </is>
      </c>
      <c r="B4" s="28" t="inlineStr">
        <is>
          <t>OpenRouter 2023-07-26 以来基础模型 ID + 官方当前/历史模型补充；厂商顺序固定，每家公司内部按发布时间从近到远，缺少发布时间的模型排在最后</t>
        </is>
      </c>
      <c r="C4" s="28"/>
      <c r="D4" s="28"/>
      <c r="E4" s="28"/>
      <c r="F4" s="28"/>
    </row>
    <row r="5">
      <c r="A5" s="27" t="inlineStr">
        <is>
          <t>排除项</t>
        </is>
      </c>
      <c r="B5" s="28" t="inlineStr">
        <is>
          <t>OpenRouter 的 :free、:batch、:nitro、:extended、:exacto 等路由/交付层级</t>
        </is>
      </c>
      <c r="C5" s="28"/>
      <c r="D5" s="28"/>
      <c r="E5" s="28"/>
      <c r="F5" s="28"/>
    </row>
    <row r="6">
      <c r="A6" s="27" t="inlineStr">
        <is>
          <t>当前价格列</t>
        </is>
      </c>
      <c r="B6" s="28" t="inlineStr">
        <is>
          <t>国内厂商仅用国内官方人民币价按6.8换算；无国内官方价则留空。其他厂商按官方价优先，历史模型可保留渠道末次价</t>
        </is>
      </c>
      <c r="C6" s="28"/>
      <c r="D6" s="28"/>
      <c r="E6" s="28"/>
      <c r="F6" s="28"/>
    </row>
    <row r="7">
      <c r="A7" s="27" t="inlineStr">
        <is>
          <t>调价口径</t>
        </is>
      </c>
      <c r="B7" s="28" t="inlineStr">
        <is>
          <t>只记录模型正式发布并执行标准价之后，厂商再次公告的标准目录价调整；首发优惠、体验价、预定恢复正式价、第三方促销和平台路由价全部排除。峰谷价必须同档比较</t>
        </is>
      </c>
      <c r="C7" s="28"/>
      <c r="D7" s="28"/>
      <c r="E7" s="28"/>
      <c r="F7" s="28"/>
    </row>
    <row r="8">
      <c r="A8" s="27" t="inlineStr">
        <is>
          <t>缓存价格</t>
        </is>
      </c>
      <c r="B8" s="28" t="inlineStr">
        <is>
          <t>官方直接缓存价优先。没有官方缓存价、但未缓存输入价和输出价均存在时，按同厂商完整模型平均比例补全；绝不跨厂商，推算单元格以淡黄色标记</t>
        </is>
      </c>
      <c r="C8" s="28"/>
      <c r="D8" s="28"/>
      <c r="E8" s="28"/>
      <c r="F8" s="28"/>
    </row>
    <row r="9">
      <c r="A9"/>
      <c r="B9"/>
      <c r="C9"/>
      <c r="D9"/>
      <c r="E9"/>
      <c r="F9"/>
    </row>
    <row r="10">
      <c r="A10" s="29" t="inlineStr">
        <is>
          <t>公司</t>
        </is>
      </c>
      <c r="B10" s="29" t="inlineStr">
        <is>
          <t>模型数</t>
        </is>
      </c>
      <c r="C10" s="29" t="inlineStr">
        <is>
          <t>A级</t>
        </is>
      </c>
      <c r="D10" s="29" t="inlineStr">
        <is>
          <t>B级</t>
        </is>
      </c>
      <c r="E10" s="29" t="inlineStr">
        <is>
          <t>C级</t>
        </is>
      </c>
      <c r="F10" s="29" t="inlineStr">
        <is>
          <t>历史/已移除</t>
        </is>
      </c>
    </row>
    <row r="11">
      <c r="A11" s="28" t="inlineStr">
        <is>
          <t>OpenAI</t>
        </is>
      </c>
      <c r="B11" s="30">
        <f>COUNTIF('数据来源与证据'!$A$2:$A$422,A11)</f>
        <v>86</v>
      </c>
      <c r="C11" s="30">
        <f>COUNTIFS('数据来源与证据'!$A$2:$A$422,A11,'数据来源与证据'!$J$2:$J$422,"A")</f>
        <v>20</v>
      </c>
      <c r="D11" s="30">
        <f>COUNTIFS('数据来源与证据'!$A$2:$A$422,A11,'数据来源与证据'!$J$2:$J$422,"B")</f>
        <v>0</v>
      </c>
      <c r="E11" s="30">
        <f>COUNTIFS('数据来源与证据'!$A$2:$A$422,A11,'数据来源与证据'!$J$2:$J$422,"C")</f>
        <v>66</v>
      </c>
      <c r="F11" s="30">
        <f>COUNTIFS('数据来源与证据'!$A$2:$A$422,A11,'数据来源与证据'!$D$2:$D$422,"历史/*")</f>
        <v>26</v>
      </c>
    </row>
    <row r="12">
      <c r="A12" s="28" t="inlineStr">
        <is>
          <t>Anthropic</t>
        </is>
      </c>
      <c r="B12" s="30">
        <f>COUNTIF('数据来源与证据'!$A$2:$A$422,A12)</f>
        <v>37</v>
      </c>
      <c r="C12" s="30">
        <f>COUNTIFS('数据来源与证据'!$A$2:$A$422,A12,'数据来源与证据'!$J$2:$J$422,"A")</f>
        <v>11</v>
      </c>
      <c r="D12" s="30">
        <f>COUNTIFS('数据来源与证据'!$A$2:$A$422,A12,'数据来源与证据'!$J$2:$J$422,"B")</f>
        <v>8</v>
      </c>
      <c r="E12" s="30">
        <f>COUNTIFS('数据来源与证据'!$A$2:$A$422,A12,'数据来源与证据'!$J$2:$J$422,"C")</f>
        <v>18</v>
      </c>
      <c r="F12" s="30">
        <f>COUNTIFS('数据来源与证据'!$A$2:$A$422,A12,'数据来源与证据'!$D$2:$D$422,"历史/*")</f>
        <v>19</v>
      </c>
    </row>
    <row r="13">
      <c r="A13" s="28" t="inlineStr">
        <is>
          <t>Google</t>
        </is>
      </c>
      <c r="B13" s="30">
        <f>COUNTIF('数据来源与证据'!$A$2:$A$422,A13)</f>
        <v>57</v>
      </c>
      <c r="C13" s="30">
        <f>COUNTIFS('数据来源与证据'!$A$2:$A$422,A13,'数据来源与证据'!$J$2:$J$422,"A")</f>
        <v>15</v>
      </c>
      <c r="D13" s="30">
        <f>COUNTIFS('数据来源与证据'!$A$2:$A$422,A13,'数据来源与证据'!$J$2:$J$422,"B")</f>
        <v>0</v>
      </c>
      <c r="E13" s="30">
        <f>COUNTIFS('数据来源与证据'!$A$2:$A$422,A13,'数据来源与证据'!$J$2:$J$422,"C")</f>
        <v>42</v>
      </c>
      <c r="F13" s="30">
        <f>COUNTIFS('数据来源与证据'!$A$2:$A$422,A13,'数据来源与证据'!$D$2:$D$422,"历史/*")</f>
        <v>27</v>
      </c>
    </row>
    <row r="14">
      <c r="A14" s="28" t="inlineStr">
        <is>
          <t>xAI（Grok）</t>
        </is>
      </c>
      <c r="B14" s="30">
        <f>COUNTIF('数据来源与证据'!$A$2:$A$422,A14)</f>
        <v>23</v>
      </c>
      <c r="C14" s="30">
        <f>COUNTIFS('数据来源与证据'!$A$2:$A$422,A14,'数据来源与证据'!$J$2:$J$422,"A")</f>
        <v>7</v>
      </c>
      <c r="D14" s="30">
        <f>COUNTIFS('数据来源与证据'!$A$2:$A$422,A14,'数据来源与证据'!$J$2:$J$422,"B")</f>
        <v>0</v>
      </c>
      <c r="E14" s="30">
        <f>COUNTIFS('数据来源与证据'!$A$2:$A$422,A14,'数据来源与证据'!$J$2:$J$422,"C")</f>
        <v>16</v>
      </c>
      <c r="F14" s="30">
        <f>COUNTIFS('数据来源与证据'!$A$2:$A$422,A14,'数据来源与证据'!$D$2:$D$422,"历史/*")</f>
        <v>14</v>
      </c>
    </row>
    <row r="15">
      <c r="A15" s="28" t="inlineStr">
        <is>
          <t>Meta</t>
        </is>
      </c>
      <c r="B15" s="30">
        <f>COUNTIF('数据来源与证据'!$A$2:$A$422,A15)</f>
        <v>27</v>
      </c>
      <c r="C15" s="30">
        <f>COUNTIFS('数据来源与证据'!$A$2:$A$422,A15,'数据来源与证据'!$J$2:$J$422,"A")</f>
        <v>4</v>
      </c>
      <c r="D15" s="30">
        <f>COUNTIFS('数据来源与证据'!$A$2:$A$422,A15,'数据来源与证据'!$J$2:$J$422,"B")</f>
        <v>0</v>
      </c>
      <c r="E15" s="30">
        <f>COUNTIFS('数据来源与证据'!$A$2:$A$422,A15,'数据来源与证据'!$J$2:$J$422,"C")</f>
        <v>23</v>
      </c>
      <c r="F15" s="30">
        <f>COUNTIFS('数据来源与证据'!$A$2:$A$422,A15,'数据来源与证据'!$D$2:$D$422,"历史/*")</f>
        <v>14</v>
      </c>
    </row>
    <row r="16">
      <c r="A16" s="28" t="inlineStr">
        <is>
          <t>Kimi</t>
        </is>
      </c>
      <c r="B16" s="30">
        <f>COUNTIF('数据来源与证据'!$A$2:$A$422,A16)</f>
        <v>17</v>
      </c>
      <c r="C16" s="30">
        <f>COUNTIFS('数据来源与证据'!$A$2:$A$422,A16,'数据来源与证据'!$J$2:$J$422,"A")</f>
        <v>14</v>
      </c>
      <c r="D16" s="30">
        <f>COUNTIFS('数据来源与证据'!$A$2:$A$422,A16,'数据来源与证据'!$J$2:$J$422,"B")</f>
        <v>3</v>
      </c>
      <c r="E16" s="30">
        <f>COUNTIFS('数据来源与证据'!$A$2:$A$422,A16,'数据来源与证据'!$J$2:$J$422,"C")</f>
        <v>0</v>
      </c>
      <c r="F16" s="30">
        <f>COUNTIFS('数据来源与证据'!$A$2:$A$422,A16,'数据来源与证据'!$D$2:$D$422,"历史/*")</f>
        <v>0</v>
      </c>
    </row>
    <row r="17">
      <c r="A17" s="28" t="inlineStr">
        <is>
          <t>DeepSeek</t>
        </is>
      </c>
      <c r="B17" s="30">
        <f>COUNTIF('数据来源与证据'!$A$2:$A$422,A17)</f>
        <v>25</v>
      </c>
      <c r="C17" s="30">
        <f>COUNTIFS('数据来源与证据'!$A$2:$A$422,A17,'数据来源与证据'!$J$2:$J$422,"A")</f>
        <v>25</v>
      </c>
      <c r="D17" s="30">
        <f>COUNTIFS('数据来源与证据'!$A$2:$A$422,A17,'数据来源与证据'!$J$2:$J$422,"B")</f>
        <v>0</v>
      </c>
      <c r="E17" s="30">
        <f>COUNTIFS('数据来源与证据'!$A$2:$A$422,A17,'数据来源与证据'!$J$2:$J$422,"C")</f>
        <v>0</v>
      </c>
      <c r="F17" s="30">
        <f>COUNTIFS('数据来源与证据'!$A$2:$A$422,A17,'数据来源与证据'!$D$2:$D$422,"历史/*")</f>
        <v>3</v>
      </c>
    </row>
    <row r="18">
      <c r="A18" s="28" t="inlineStr">
        <is>
          <t>智谱</t>
        </is>
      </c>
      <c r="B18" s="30">
        <f>COUNTIF('数据来源与证据'!$A$2:$A$422,A18)</f>
        <v>17</v>
      </c>
      <c r="C18" s="30">
        <f>COUNTIFS('数据来源与证据'!$A$2:$A$422,A18,'数据来源与证据'!$J$2:$J$422,"A")</f>
        <v>15</v>
      </c>
      <c r="D18" s="30">
        <f>COUNTIFS('数据来源与证据'!$A$2:$A$422,A18,'数据来源与证据'!$J$2:$J$422,"B")</f>
        <v>2</v>
      </c>
      <c r="E18" s="30">
        <f>COUNTIFS('数据来源与证据'!$A$2:$A$422,A18,'数据来源与证据'!$J$2:$J$422,"C")</f>
        <v>0</v>
      </c>
      <c r="F18" s="30">
        <f>COUNTIFS('数据来源与证据'!$A$2:$A$422,A18,'数据来源与证据'!$D$2:$D$422,"历史/*")</f>
        <v>0</v>
      </c>
    </row>
    <row r="19">
      <c r="A19" s="28" t="inlineStr">
        <is>
          <t>千问</t>
        </is>
      </c>
      <c r="B19" s="30">
        <f>COUNTIF('数据来源与证据'!$A$2:$A$422,A19)</f>
        <v>116</v>
      </c>
      <c r="C19" s="30">
        <f>COUNTIFS('数据来源与证据'!$A$2:$A$422,A19,'数据来源与证据'!$J$2:$J$422,"A")</f>
        <v>80</v>
      </c>
      <c r="D19" s="30">
        <f>COUNTIFS('数据来源与证据'!$A$2:$A$422,A19,'数据来源与证据'!$J$2:$J$422,"B")</f>
        <v>0</v>
      </c>
      <c r="E19" s="30">
        <f>COUNTIFS('数据来源与证据'!$A$2:$A$422,A19,'数据来源与证据'!$J$2:$J$422,"C")</f>
        <v>36</v>
      </c>
      <c r="F19" s="30">
        <f>COUNTIFS('数据来源与证据'!$A$2:$A$422,A19,'数据来源与证据'!$D$2:$D$422,"历史/*")</f>
        <v>22</v>
      </c>
    </row>
    <row r="20">
      <c r="A20" s="28" t="inlineStr">
        <is>
          <t>字节</t>
        </is>
      </c>
      <c r="B20" s="30">
        <f>COUNTIF('数据来源与证据'!$A$2:$A$422,A20)</f>
        <v>16</v>
      </c>
      <c r="C20" s="30">
        <f>COUNTIFS('数据来源与证据'!$A$2:$A$422,A20,'数据来源与证据'!$J$2:$J$422,"A")</f>
        <v>15</v>
      </c>
      <c r="D20" s="30">
        <f>COUNTIFS('数据来源与证据'!$A$2:$A$422,A20,'数据来源与证据'!$J$2:$J$422,"B")</f>
        <v>0</v>
      </c>
      <c r="E20" s="30">
        <f>COUNTIFS('数据来源与证据'!$A$2:$A$422,A20,'数据来源与证据'!$J$2:$J$422,"C")</f>
        <v>1</v>
      </c>
      <c r="F20" s="30">
        <f>COUNTIFS('数据来源与证据'!$A$2:$A$422,A20,'数据来源与证据'!$D$2:$D$422,"历史/*")</f>
        <v>0</v>
      </c>
    </row>
    <row r="21" ht="42" customHeight="1">
      <c r="A21" s="29" t="inlineStr">
        <is>
          <t>证据等级</t>
        </is>
      </c>
      <c r="B21" s="28" t="inlineStr">
        <is>
          <t>定义</t>
        </is>
      </c>
      <c r="C21" s="28"/>
      <c r="D21" s="28"/>
      <c r="E21" s="28"/>
      <c r="F21" s="28"/>
    </row>
    <row r="22" ht="42" customHeight="1">
      <c r="A22" s="31" t="inlineStr">
        <is>
          <t>A</t>
        </is>
      </c>
      <c r="B22" s="28" t="inlineStr">
        <is>
          <t>官方当前页或官方历史页完整覆盖本行所有已填价格字段</t>
        </is>
      </c>
      <c r="C22" s="28"/>
      <c r="D22" s="28"/>
      <c r="E22" s="28"/>
      <c r="F22" s="28"/>
    </row>
    <row r="23" ht="42" customHeight="1">
      <c r="A23" s="32" t="inlineStr">
        <is>
          <t>B</t>
        </is>
      </c>
      <c r="B23" s="28" t="inlineStr">
        <is>
          <t>官方仅核验部分字段、历史官方价由权威来源精确留存并与官方型号交叉核验，或非国内模型由两个权威来源一致核验</t>
        </is>
      </c>
      <c r="C23" s="28"/>
      <c r="D23" s="28"/>
      <c r="E23" s="28"/>
      <c r="F23" s="28"/>
    </row>
    <row r="24" ht="42" customHeight="1">
      <c r="A24" s="33" t="inlineStr">
        <is>
          <t>C</t>
        </is>
      </c>
      <c r="B24" s="28" t="inlineStr">
        <is>
          <t>非国内厂商可为 OpenRouter 渠道价；国内厂商仅作模型发现且价格留空，等待国内官方人民币证据</t>
        </is>
      </c>
      <c r="C24" s="28"/>
      <c r="D24" s="28"/>
      <c r="E24" s="28"/>
      <c r="F24" s="28"/>
    </row>
    <row r="25" ht="64" customHeight="1">
      <c r="A25" s="28" t="inlineStr">
        <is>
          <t>国内历史证据</t>
        </is>
      </c>
      <c r="B25" s="28" t="inlineStr">
        <is>
          <t>Kimi、DeepSeek、智谱、千问、字节禁止使用海外渠道价；历史人民币价仅在官方型号已确认且权威来源明确留存时回填</t>
        </is>
      </c>
      <c r="C25" s="28"/>
      <c r="D25" s="28"/>
      <c r="E25" s="28"/>
      <c r="F25" s="28"/>
    </row>
    <row r="26" ht="64" customHeight="1">
      <c r="A26" s="28" t="inlineStr">
        <is>
          <t>缓存推算</t>
        </is>
      </c>
      <c r="B26" s="28" t="inlineStr">
        <is>
          <t>只有未缓存输入价和输出价同时存在、缓存价缺失时才推算；比例只来自同厂商其他完整且非推算模型，Excel 对应单元格用淡黄色显示</t>
        </is>
      </c>
      <c r="C26" s="28"/>
      <c r="D26" s="28"/>
      <c r="E26" s="28"/>
      <c r="F26" s="28"/>
    </row>
  </sheetData>
  <mergeCells count="2">
    <mergeCell ref="A1:F1"/>
    <mergeCell ref="A2:F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API Price Tracker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API价格总表</vt:lpstr>
      <vt:lpstr>数据来源与证据</vt:lpstr>
      <vt:lpstr>已核验调价证据</vt:lpstr>
      <vt:lpstr>口径说明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API Price Tracker</dc:creator>
  <cp:lastModifiedBy>API Price Tracker</cp:lastModifiedBy>
  <dc:title>API价格总表</dc:title>
  <dc:description>api-price-workbook-v1</dc:description>
  <dcterms:created xsi:type="dcterms:W3CDTF">2026-08-21T06:43:26Z</dcterms:created>
  <dcterms:modified xsi:type="dcterms:W3CDTF">2026-08-21T06:43:26Z</dcterms:modified>
</cp:coreProperties>
</file>